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sfischer/RAND Corporation/ASPE TA contract - HP-PHS-19-4 Health Care Workforce/Task3 - Synthesis Report/Sub-Task 3B - Final Report/"/>
    </mc:Choice>
  </mc:AlternateContent>
  <xr:revisionPtr revIDLastSave="35" documentId="13_ncr:1_{21AFAC2A-01BD-8B4C-ADA6-8200DAD19E40}" xr6:coauthVersionLast="45" xr6:coauthVersionMax="45" xr10:uidLastSave="{59881F66-4267-B441-84F0-6411689CB9C1}"/>
  <bookViews>
    <workbookView xWindow="0" yWindow="460" windowWidth="40700" windowHeight="22920" activeTab="1" xr2:uid="{00000000-000D-0000-FFFF-FFFF00000000}"/>
  </bookViews>
  <sheets>
    <sheet name="Program Inventory" sheetId="2" r:id="rId1"/>
    <sheet name="Academic Lit" sheetId="6" r:id="rId2"/>
    <sheet name="Gray Lit" sheetId="7" r:id="rId3"/>
    <sheet name="Drop-down Options" sheetId="4" state="hidden" r:id="rId4"/>
  </sheets>
  <externalReferences>
    <externalReference r:id="rId5"/>
  </externalReferences>
  <definedNames>
    <definedName name="_xlnm._FilterDatabase" localSheetId="1" hidden="1">'Academic Lit'!$A$1:$BY$194</definedName>
    <definedName name="_xlnm._FilterDatabase" localSheetId="2" hidden="1">'Gray Lit'!$A$1:$EW$115</definedName>
    <definedName name="_xlnm._FilterDatabase" localSheetId="0" hidden="1">'Program Inventory'!$A$2:$BQ$230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G115" i="7" l="1"/>
  <c r="CF115" i="7"/>
  <c r="CE115" i="7"/>
  <c r="CD115" i="7"/>
  <c r="CC115" i="7"/>
  <c r="CB115" i="7"/>
  <c r="CA115" i="7"/>
  <c r="CG114" i="7"/>
  <c r="CF114" i="7"/>
  <c r="CE114" i="7"/>
  <c r="CD114" i="7"/>
  <c r="CC114" i="7"/>
  <c r="CB114" i="7"/>
  <c r="CA114" i="7"/>
  <c r="CG113" i="7"/>
  <c r="CF113" i="7"/>
  <c r="CE113" i="7"/>
  <c r="CD113" i="7"/>
  <c r="CC113" i="7"/>
  <c r="CB113" i="7"/>
  <c r="CA113" i="7"/>
  <c r="CG112" i="7"/>
  <c r="CF112" i="7"/>
  <c r="CE112" i="7"/>
  <c r="CD112" i="7"/>
  <c r="CC112" i="7"/>
  <c r="CB112" i="7"/>
  <c r="CA112" i="7"/>
  <c r="CG111" i="7"/>
  <c r="CF111" i="7"/>
  <c r="CE111" i="7"/>
  <c r="CD111" i="7"/>
  <c r="CC111" i="7"/>
  <c r="CB111" i="7"/>
  <c r="CA111" i="7"/>
  <c r="CG110" i="7"/>
  <c r="CF110" i="7"/>
  <c r="CE110" i="7"/>
  <c r="CD110" i="7"/>
  <c r="CC110" i="7"/>
  <c r="CB110" i="7"/>
  <c r="CA110" i="7"/>
  <c r="CG109" i="7"/>
  <c r="CF109" i="7"/>
  <c r="CE109" i="7"/>
  <c r="CD109" i="7"/>
  <c r="CC109" i="7"/>
  <c r="CB109" i="7"/>
  <c r="CA109" i="7"/>
  <c r="CG108" i="7"/>
  <c r="CF108" i="7"/>
  <c r="CE108" i="7"/>
  <c r="CD108" i="7"/>
  <c r="CC108" i="7"/>
  <c r="CB108" i="7"/>
  <c r="CA108" i="7"/>
  <c r="CG107" i="7"/>
  <c r="CF107" i="7"/>
  <c r="CE107" i="7"/>
  <c r="CD107" i="7"/>
  <c r="CC107" i="7"/>
  <c r="CB107" i="7"/>
  <c r="CA107" i="7"/>
  <c r="CG106" i="7"/>
  <c r="CF106" i="7"/>
  <c r="CE106" i="7"/>
  <c r="CD106" i="7"/>
  <c r="CC106" i="7"/>
  <c r="CB106" i="7"/>
  <c r="CA106" i="7"/>
  <c r="CG105" i="7"/>
  <c r="CF105" i="7"/>
  <c r="CE105" i="7"/>
  <c r="CD105" i="7"/>
  <c r="CC105" i="7"/>
  <c r="CB105" i="7"/>
  <c r="CA105" i="7"/>
  <c r="CG104" i="7"/>
  <c r="CF104" i="7"/>
  <c r="CE104" i="7"/>
  <c r="CD104" i="7"/>
  <c r="CC104" i="7"/>
  <c r="CB104" i="7"/>
  <c r="CA104" i="7"/>
  <c r="CG103" i="7"/>
  <c r="CF103" i="7"/>
  <c r="CE103" i="7"/>
  <c r="CD103" i="7"/>
  <c r="CC103" i="7"/>
  <c r="CB103" i="7"/>
  <c r="CA103" i="7"/>
  <c r="CG102" i="7"/>
  <c r="CF102" i="7"/>
  <c r="CE102" i="7"/>
  <c r="CD102" i="7"/>
  <c r="CC102" i="7"/>
  <c r="CB102" i="7"/>
  <c r="CA102" i="7"/>
  <c r="CG101" i="7"/>
  <c r="CF101" i="7"/>
  <c r="CE101" i="7"/>
  <c r="CD101" i="7"/>
  <c r="CC101" i="7"/>
  <c r="CB101" i="7"/>
  <c r="CA101" i="7"/>
  <c r="CG100" i="7"/>
  <c r="CF100" i="7"/>
  <c r="CE100" i="7"/>
  <c r="CD100" i="7"/>
  <c r="CC100" i="7"/>
  <c r="CB100" i="7"/>
  <c r="CA100" i="7"/>
  <c r="CG99" i="7"/>
  <c r="CF99" i="7"/>
  <c r="CE99" i="7"/>
  <c r="CD99" i="7"/>
  <c r="CC99" i="7"/>
  <c r="CB99" i="7"/>
  <c r="CA99" i="7"/>
  <c r="CG98" i="7"/>
  <c r="CF98" i="7"/>
  <c r="CE98" i="7"/>
  <c r="CD98" i="7"/>
  <c r="CC98" i="7"/>
  <c r="CB98" i="7"/>
  <c r="CA98" i="7"/>
  <c r="CG97" i="7"/>
  <c r="CF97" i="7"/>
  <c r="CE97" i="7"/>
  <c r="CD97" i="7"/>
  <c r="CC97" i="7"/>
  <c r="CB97" i="7"/>
  <c r="CA97" i="7"/>
  <c r="CG96" i="7"/>
  <c r="CF96" i="7"/>
  <c r="CE96" i="7"/>
  <c r="CD96" i="7"/>
  <c r="CC96" i="7"/>
  <c r="CB96" i="7"/>
  <c r="CA96" i="7"/>
  <c r="CG95" i="7"/>
  <c r="CF95" i="7"/>
  <c r="CE95" i="7"/>
  <c r="CD95" i="7"/>
  <c r="CC95" i="7"/>
  <c r="CB95" i="7"/>
  <c r="CA95" i="7"/>
  <c r="CG94" i="7"/>
  <c r="CF94" i="7"/>
  <c r="CE94" i="7"/>
  <c r="CD94" i="7"/>
  <c r="CC94" i="7"/>
  <c r="CB94" i="7"/>
  <c r="CA94" i="7"/>
  <c r="CG93" i="7"/>
  <c r="CF93" i="7"/>
  <c r="CE93" i="7"/>
  <c r="CD93" i="7"/>
  <c r="CC93" i="7"/>
  <c r="CB93" i="7"/>
  <c r="CA93" i="7"/>
  <c r="CG92" i="7"/>
  <c r="CF92" i="7"/>
  <c r="CE92" i="7"/>
  <c r="CD92" i="7"/>
  <c r="CC92" i="7"/>
  <c r="CB92" i="7"/>
  <c r="CA92" i="7"/>
  <c r="CG91" i="7"/>
  <c r="CF91" i="7"/>
  <c r="CE91" i="7"/>
  <c r="CD91" i="7"/>
  <c r="CC91" i="7"/>
  <c r="CB91" i="7"/>
  <c r="CA91" i="7"/>
  <c r="CG90" i="7"/>
  <c r="CF90" i="7"/>
  <c r="CE90" i="7"/>
  <c r="CD90" i="7"/>
  <c r="CC90" i="7"/>
  <c r="CB90" i="7"/>
  <c r="CA90" i="7"/>
  <c r="CG89" i="7"/>
  <c r="CF89" i="7"/>
  <c r="CE89" i="7"/>
  <c r="CD89" i="7"/>
  <c r="CC89" i="7"/>
  <c r="CB89" i="7"/>
  <c r="CA89" i="7"/>
  <c r="CG88" i="7"/>
  <c r="CF88" i="7"/>
  <c r="CE88" i="7"/>
  <c r="CD88" i="7"/>
  <c r="CC88" i="7"/>
  <c r="CB88" i="7"/>
  <c r="CA88" i="7"/>
  <c r="CG87" i="7"/>
  <c r="CF87" i="7"/>
  <c r="CE87" i="7"/>
  <c r="CD87" i="7"/>
  <c r="CC87" i="7"/>
  <c r="CB87" i="7"/>
  <c r="CA87" i="7"/>
  <c r="CG86" i="7"/>
  <c r="CF86" i="7"/>
  <c r="CE86" i="7"/>
  <c r="CD86" i="7"/>
  <c r="CC86" i="7"/>
  <c r="CB86" i="7"/>
  <c r="CA86" i="7"/>
  <c r="CG85" i="7"/>
  <c r="CF85" i="7"/>
  <c r="CE85" i="7"/>
  <c r="CD85" i="7"/>
  <c r="CC85" i="7"/>
  <c r="CB85" i="7"/>
  <c r="CA85" i="7"/>
  <c r="CG84" i="7"/>
  <c r="CF84" i="7"/>
  <c r="CE84" i="7"/>
  <c r="CD84" i="7"/>
  <c r="CC84" i="7"/>
  <c r="CB84" i="7"/>
  <c r="CA84" i="7"/>
  <c r="CG83" i="7"/>
  <c r="CF83" i="7"/>
  <c r="CE83" i="7"/>
  <c r="CD83" i="7"/>
  <c r="CC83" i="7"/>
  <c r="CB83" i="7"/>
  <c r="CA83" i="7"/>
  <c r="CG82" i="7"/>
  <c r="CF82" i="7"/>
  <c r="CE82" i="7"/>
  <c r="CD82" i="7"/>
  <c r="CC82" i="7"/>
  <c r="CB82" i="7"/>
  <c r="CA82" i="7"/>
  <c r="CG81" i="7"/>
  <c r="CF81" i="7"/>
  <c r="CE81" i="7"/>
  <c r="CD81" i="7"/>
  <c r="CC81" i="7"/>
  <c r="CB81" i="7"/>
  <c r="CA81" i="7"/>
  <c r="CG80" i="7"/>
  <c r="CF80" i="7"/>
  <c r="CE80" i="7"/>
  <c r="CD80" i="7"/>
  <c r="CC80" i="7"/>
  <c r="CB80" i="7"/>
  <c r="CA80" i="7"/>
  <c r="CG79" i="7"/>
  <c r="CF79" i="7"/>
  <c r="CE79" i="7"/>
  <c r="CD79" i="7"/>
  <c r="CC79" i="7"/>
  <c r="CB79" i="7"/>
  <c r="CA79" i="7"/>
  <c r="CG78" i="7"/>
  <c r="CF78" i="7"/>
  <c r="CE78" i="7"/>
  <c r="CD78" i="7"/>
  <c r="CC78" i="7"/>
  <c r="CB78" i="7"/>
  <c r="CA78" i="7"/>
  <c r="CG77" i="7"/>
  <c r="CF77" i="7"/>
  <c r="CE77" i="7"/>
  <c r="CD77" i="7"/>
  <c r="CC77" i="7"/>
  <c r="CB77" i="7"/>
  <c r="CA77" i="7"/>
  <c r="CG76" i="7"/>
  <c r="CF76" i="7"/>
  <c r="CE76" i="7"/>
  <c r="CD76" i="7"/>
  <c r="CC76" i="7"/>
  <c r="CB76" i="7"/>
  <c r="CA76" i="7"/>
  <c r="CG75" i="7"/>
  <c r="CF75" i="7"/>
  <c r="CE75" i="7"/>
  <c r="CD75" i="7"/>
  <c r="CC75" i="7"/>
  <c r="CB75" i="7"/>
  <c r="CA75" i="7"/>
  <c r="CG74" i="7"/>
  <c r="CF74" i="7"/>
  <c r="CE74" i="7"/>
  <c r="CD74" i="7"/>
  <c r="CC74" i="7"/>
  <c r="CB74" i="7"/>
  <c r="CA74" i="7"/>
  <c r="CG73" i="7"/>
  <c r="CF73" i="7"/>
  <c r="CE73" i="7"/>
  <c r="CD73" i="7"/>
  <c r="CC73" i="7"/>
  <c r="CB73" i="7"/>
  <c r="CA73" i="7"/>
  <c r="CG72" i="7"/>
  <c r="CF72" i="7"/>
  <c r="CE72" i="7"/>
  <c r="CD72" i="7"/>
  <c r="CC72" i="7"/>
  <c r="CB72" i="7"/>
  <c r="CA72" i="7"/>
  <c r="CG71" i="7"/>
  <c r="CF71" i="7"/>
  <c r="CE71" i="7"/>
  <c r="CD71" i="7"/>
  <c r="CC71" i="7"/>
  <c r="CB71" i="7"/>
  <c r="CA71" i="7"/>
  <c r="CG70" i="7"/>
  <c r="CF70" i="7"/>
  <c r="CE70" i="7"/>
  <c r="CD70" i="7"/>
  <c r="CC70" i="7"/>
  <c r="CB70" i="7"/>
  <c r="CA70" i="7"/>
  <c r="CG69" i="7"/>
  <c r="CF69" i="7"/>
  <c r="CE69" i="7"/>
  <c r="CD69" i="7"/>
  <c r="CC69" i="7"/>
  <c r="CB69" i="7"/>
  <c r="CA69" i="7"/>
  <c r="CG68" i="7"/>
  <c r="CF68" i="7"/>
  <c r="CE68" i="7"/>
  <c r="CD68" i="7"/>
  <c r="CC68" i="7"/>
  <c r="CB68" i="7"/>
  <c r="CA68" i="7"/>
  <c r="CG67" i="7"/>
  <c r="CF67" i="7"/>
  <c r="CE67" i="7"/>
  <c r="CD67" i="7"/>
  <c r="CC67" i="7"/>
  <c r="CB67" i="7"/>
  <c r="CA67" i="7"/>
  <c r="CG66" i="7"/>
  <c r="CF66" i="7"/>
  <c r="CE66" i="7"/>
  <c r="CD66" i="7"/>
  <c r="CC66" i="7"/>
  <c r="CB66" i="7"/>
  <c r="CA66" i="7"/>
  <c r="CG65" i="7"/>
  <c r="CF65" i="7"/>
  <c r="CE65" i="7"/>
  <c r="CD65" i="7"/>
  <c r="CC65" i="7"/>
  <c r="CB65" i="7"/>
  <c r="CA65" i="7"/>
  <c r="CG64" i="7"/>
  <c r="CF64" i="7"/>
  <c r="CE64" i="7"/>
  <c r="CD64" i="7"/>
  <c r="CC64" i="7"/>
  <c r="CB64" i="7"/>
  <c r="CA64" i="7"/>
  <c r="CG63" i="7"/>
  <c r="CF63" i="7"/>
  <c r="CE63" i="7"/>
  <c r="CD63" i="7"/>
  <c r="CC63" i="7"/>
  <c r="CB63" i="7"/>
  <c r="CA63" i="7"/>
  <c r="CG62" i="7"/>
  <c r="CF62" i="7"/>
  <c r="CE62" i="7"/>
  <c r="CD62" i="7"/>
  <c r="CC62" i="7"/>
  <c r="CB62" i="7"/>
  <c r="CA62" i="7"/>
  <c r="CG61" i="7"/>
  <c r="CF61" i="7"/>
  <c r="CE61" i="7"/>
  <c r="CD61" i="7"/>
  <c r="CC61" i="7"/>
  <c r="CB61" i="7"/>
  <c r="CA61" i="7"/>
  <c r="CG60" i="7"/>
  <c r="CF60" i="7"/>
  <c r="CE60" i="7"/>
  <c r="CD60" i="7"/>
  <c r="CC60" i="7"/>
  <c r="CB60" i="7"/>
  <c r="CA60" i="7"/>
  <c r="CG59" i="7"/>
  <c r="CF59" i="7"/>
  <c r="CE59" i="7"/>
  <c r="CD59" i="7"/>
  <c r="CC59" i="7"/>
  <c r="CB59" i="7"/>
  <c r="CA59" i="7"/>
  <c r="CG58" i="7"/>
  <c r="CF58" i="7"/>
  <c r="CE58" i="7"/>
  <c r="CD58" i="7"/>
  <c r="CC58" i="7"/>
  <c r="CB58" i="7"/>
  <c r="CA58" i="7"/>
  <c r="CG57" i="7"/>
  <c r="CF57" i="7"/>
  <c r="CE57" i="7"/>
  <c r="CD57" i="7"/>
  <c r="CC57" i="7"/>
  <c r="CB57" i="7"/>
  <c r="CA57" i="7"/>
  <c r="CG56" i="7"/>
  <c r="CF56" i="7"/>
  <c r="CE56" i="7"/>
  <c r="CD56" i="7"/>
  <c r="CC56" i="7"/>
  <c r="CB56" i="7"/>
  <c r="CA56" i="7"/>
  <c r="CG55" i="7"/>
  <c r="CF55" i="7"/>
  <c r="CE55" i="7"/>
  <c r="CD55" i="7"/>
  <c r="CC55" i="7"/>
  <c r="CB55" i="7"/>
  <c r="CA55" i="7"/>
  <c r="CG54" i="7"/>
  <c r="CF54" i="7"/>
  <c r="CE54" i="7"/>
  <c r="CD54" i="7"/>
  <c r="CC54" i="7"/>
  <c r="CB54" i="7"/>
  <c r="CA54" i="7"/>
  <c r="CG53" i="7"/>
  <c r="CF53" i="7"/>
  <c r="CE53" i="7"/>
  <c r="CD53" i="7"/>
  <c r="CC53" i="7"/>
  <c r="CB53" i="7"/>
  <c r="CA53" i="7"/>
  <c r="CG52" i="7"/>
  <c r="CF52" i="7"/>
  <c r="CE52" i="7"/>
  <c r="CD52" i="7"/>
  <c r="CC52" i="7"/>
  <c r="CB52" i="7"/>
  <c r="CA52" i="7"/>
  <c r="CG51" i="7"/>
  <c r="CF51" i="7"/>
  <c r="CE51" i="7"/>
  <c r="CD51" i="7"/>
  <c r="CC51" i="7"/>
  <c r="CB51" i="7"/>
  <c r="CA51" i="7"/>
  <c r="CG50" i="7"/>
  <c r="CF50" i="7"/>
  <c r="CE50" i="7"/>
  <c r="CD50" i="7"/>
  <c r="CC50" i="7"/>
  <c r="CB50" i="7"/>
  <c r="CA50" i="7"/>
  <c r="CG49" i="7"/>
  <c r="CF49" i="7"/>
  <c r="CE49" i="7"/>
  <c r="CD49" i="7"/>
  <c r="CC49" i="7"/>
  <c r="CB49" i="7"/>
  <c r="CA49" i="7"/>
  <c r="CG48" i="7"/>
  <c r="CF48" i="7"/>
  <c r="CE48" i="7"/>
  <c r="CD48" i="7"/>
  <c r="CC48" i="7"/>
  <c r="CB48" i="7"/>
  <c r="CA48" i="7"/>
  <c r="CG47" i="7"/>
  <c r="CF47" i="7"/>
  <c r="CE47" i="7"/>
  <c r="CD47" i="7"/>
  <c r="CC47" i="7"/>
  <c r="CB47" i="7"/>
  <c r="CA47" i="7"/>
  <c r="CG46" i="7"/>
  <c r="CF46" i="7"/>
  <c r="CE46" i="7"/>
  <c r="CD46" i="7"/>
  <c r="CC46" i="7"/>
  <c r="CB46" i="7"/>
  <c r="CA46" i="7"/>
  <c r="CG45" i="7"/>
  <c r="CF45" i="7"/>
  <c r="CE45" i="7"/>
  <c r="CD45" i="7"/>
  <c r="CC45" i="7"/>
  <c r="CB45" i="7"/>
  <c r="CA45" i="7"/>
  <c r="CG44" i="7"/>
  <c r="CF44" i="7"/>
  <c r="CE44" i="7"/>
  <c r="CD44" i="7"/>
  <c r="CC44" i="7"/>
  <c r="CB44" i="7"/>
  <c r="CA44" i="7"/>
  <c r="CG43" i="7"/>
  <c r="CF43" i="7"/>
  <c r="CE43" i="7"/>
  <c r="CD43" i="7"/>
  <c r="CC43" i="7"/>
  <c r="CB43" i="7"/>
  <c r="CA43" i="7"/>
  <c r="CG42" i="7"/>
  <c r="CF42" i="7"/>
  <c r="CE42" i="7"/>
  <c r="CD42" i="7"/>
  <c r="CC42" i="7"/>
  <c r="CB42" i="7"/>
  <c r="CA42" i="7"/>
  <c r="CG41" i="7"/>
  <c r="CF41" i="7"/>
  <c r="CE41" i="7"/>
  <c r="CD41" i="7"/>
  <c r="CC41" i="7"/>
  <c r="CB41" i="7"/>
  <c r="CA41" i="7"/>
  <c r="CG40" i="7"/>
  <c r="CF40" i="7"/>
  <c r="CE40" i="7"/>
  <c r="CD40" i="7"/>
  <c r="CC40" i="7"/>
  <c r="CB40" i="7"/>
  <c r="CA40" i="7"/>
  <c r="CG39" i="7"/>
  <c r="CF39" i="7"/>
  <c r="CE39" i="7"/>
  <c r="CD39" i="7"/>
  <c r="CC39" i="7"/>
  <c r="CB39" i="7"/>
  <c r="CA39" i="7"/>
  <c r="CG38" i="7"/>
  <c r="CF38" i="7"/>
  <c r="CE38" i="7"/>
  <c r="CD38" i="7"/>
  <c r="CC38" i="7"/>
  <c r="CB38" i="7"/>
  <c r="CA38" i="7"/>
  <c r="CG37" i="7"/>
  <c r="CF37" i="7"/>
  <c r="CE37" i="7"/>
  <c r="CD37" i="7"/>
  <c r="CC37" i="7"/>
  <c r="CB37" i="7"/>
  <c r="CA37" i="7"/>
  <c r="CG36" i="7"/>
  <c r="CF36" i="7"/>
  <c r="CE36" i="7"/>
  <c r="CD36" i="7"/>
  <c r="CC36" i="7"/>
  <c r="CB36" i="7"/>
  <c r="CA36" i="7"/>
  <c r="CG35" i="7"/>
  <c r="CF35" i="7"/>
  <c r="CE35" i="7"/>
  <c r="CD35" i="7"/>
  <c r="CC35" i="7"/>
  <c r="CB35" i="7"/>
  <c r="CA35" i="7"/>
  <c r="CG34" i="7"/>
  <c r="CF34" i="7"/>
  <c r="CE34" i="7"/>
  <c r="CD34" i="7"/>
  <c r="CC34" i="7"/>
  <c r="CB34" i="7"/>
  <c r="CA34" i="7"/>
  <c r="CG33" i="7"/>
  <c r="CF33" i="7"/>
  <c r="CE33" i="7"/>
  <c r="CD33" i="7"/>
  <c r="CC33" i="7"/>
  <c r="CB33" i="7"/>
  <c r="CA33" i="7"/>
  <c r="CG32" i="7"/>
  <c r="CF32" i="7"/>
  <c r="CE32" i="7"/>
  <c r="CD32" i="7"/>
  <c r="CC32" i="7"/>
  <c r="CB32" i="7"/>
  <c r="CA32" i="7"/>
  <c r="CG31" i="7"/>
  <c r="CF31" i="7"/>
  <c r="CE31" i="7"/>
  <c r="CD31" i="7"/>
  <c r="CC31" i="7"/>
  <c r="CB31" i="7"/>
  <c r="CA31" i="7"/>
  <c r="CG30" i="7"/>
  <c r="CF30" i="7"/>
  <c r="CE30" i="7"/>
  <c r="CD30" i="7"/>
  <c r="CC30" i="7"/>
  <c r="CB30" i="7"/>
  <c r="CA30" i="7"/>
  <c r="CG29" i="7"/>
  <c r="CF29" i="7"/>
  <c r="CE29" i="7"/>
  <c r="CD29" i="7"/>
  <c r="CC29" i="7"/>
  <c r="CB29" i="7"/>
  <c r="CA29" i="7"/>
  <c r="CG28" i="7"/>
  <c r="CF28" i="7"/>
  <c r="CE28" i="7"/>
  <c r="CD28" i="7"/>
  <c r="CC28" i="7"/>
  <c r="CB28" i="7"/>
  <c r="CA28" i="7"/>
  <c r="CG27" i="7"/>
  <c r="CF27" i="7"/>
  <c r="CE27" i="7"/>
  <c r="CD27" i="7"/>
  <c r="CC27" i="7"/>
  <c r="CB27" i="7"/>
  <c r="CA27" i="7"/>
  <c r="CG26" i="7"/>
  <c r="CF26" i="7"/>
  <c r="CE26" i="7"/>
  <c r="CD26" i="7"/>
  <c r="CC26" i="7"/>
  <c r="CB26" i="7"/>
  <c r="CA26" i="7"/>
  <c r="CG25" i="7"/>
  <c r="CF25" i="7"/>
  <c r="CE25" i="7"/>
  <c r="CD25" i="7"/>
  <c r="CC25" i="7"/>
  <c r="CB25" i="7"/>
  <c r="CA25" i="7"/>
  <c r="CG24" i="7"/>
  <c r="CF24" i="7"/>
  <c r="CE24" i="7"/>
  <c r="CD24" i="7"/>
  <c r="CC24" i="7"/>
  <c r="CB24" i="7"/>
  <c r="CA24" i="7"/>
  <c r="CG23" i="7"/>
  <c r="CF23" i="7"/>
  <c r="CE23" i="7"/>
  <c r="CD23" i="7"/>
  <c r="CC23" i="7"/>
  <c r="CB23" i="7"/>
  <c r="CA23" i="7"/>
  <c r="CG22" i="7"/>
  <c r="CF22" i="7"/>
  <c r="CE22" i="7"/>
  <c r="CD22" i="7"/>
  <c r="CC22" i="7"/>
  <c r="CB22" i="7"/>
  <c r="CA22" i="7"/>
  <c r="CG21" i="7"/>
  <c r="CF21" i="7"/>
  <c r="CE21" i="7"/>
  <c r="CD21" i="7"/>
  <c r="CC21" i="7"/>
  <c r="CB21" i="7"/>
  <c r="CA21" i="7"/>
  <c r="CG20" i="7"/>
  <c r="CF20" i="7"/>
  <c r="CE20" i="7"/>
  <c r="CD20" i="7"/>
  <c r="CC20" i="7"/>
  <c r="CB20" i="7"/>
  <c r="CA20" i="7"/>
  <c r="CG19" i="7"/>
  <c r="CF19" i="7"/>
  <c r="CE19" i="7"/>
  <c r="CD19" i="7"/>
  <c r="CC19" i="7"/>
  <c r="CB19" i="7"/>
  <c r="CA19" i="7"/>
  <c r="CG18" i="7"/>
  <c r="CF18" i="7"/>
  <c r="CE18" i="7"/>
  <c r="CD18" i="7"/>
  <c r="CC18" i="7"/>
  <c r="CB18" i="7"/>
  <c r="CA18" i="7"/>
  <c r="CG17" i="7"/>
  <c r="CF17" i="7"/>
  <c r="CE17" i="7"/>
  <c r="CD17" i="7"/>
  <c r="CC17" i="7"/>
  <c r="CB17" i="7"/>
  <c r="CA17" i="7"/>
  <c r="CG16" i="7"/>
  <c r="CF16" i="7"/>
  <c r="CE16" i="7"/>
  <c r="CD16" i="7"/>
  <c r="CC16" i="7"/>
  <c r="CB16" i="7"/>
  <c r="CA16" i="7"/>
  <c r="CG15" i="7"/>
  <c r="CF15" i="7"/>
  <c r="CE15" i="7"/>
  <c r="CD15" i="7"/>
  <c r="CC15" i="7"/>
  <c r="CB15" i="7"/>
  <c r="CA15" i="7"/>
  <c r="CG14" i="7"/>
  <c r="CF14" i="7"/>
  <c r="CE14" i="7"/>
  <c r="CD14" i="7"/>
  <c r="CC14" i="7"/>
  <c r="CB14" i="7"/>
  <c r="CA14" i="7"/>
  <c r="CG13" i="7"/>
  <c r="CF13" i="7"/>
  <c r="CE13" i="7"/>
  <c r="CD13" i="7"/>
  <c r="CC13" i="7"/>
  <c r="CB13" i="7"/>
  <c r="CA13" i="7"/>
  <c r="CG12" i="7"/>
  <c r="CF12" i="7"/>
  <c r="CE12" i="7"/>
  <c r="CD12" i="7"/>
  <c r="CC12" i="7"/>
  <c r="CB12" i="7"/>
  <c r="CA12" i="7"/>
  <c r="CG11" i="7"/>
  <c r="CF11" i="7"/>
  <c r="CE11" i="7"/>
  <c r="CD11" i="7"/>
  <c r="CC11" i="7"/>
  <c r="CB11" i="7"/>
  <c r="CA11" i="7"/>
  <c r="CG10" i="7"/>
  <c r="CF10" i="7"/>
  <c r="CE10" i="7"/>
  <c r="CD10" i="7"/>
  <c r="CC10" i="7"/>
  <c r="CB10" i="7"/>
  <c r="CA10" i="7"/>
  <c r="CG9" i="7"/>
  <c r="CF9" i="7"/>
  <c r="CE9" i="7"/>
  <c r="CD9" i="7"/>
  <c r="CC9" i="7"/>
  <c r="CB9" i="7"/>
  <c r="CA9" i="7"/>
  <c r="CG8" i="7"/>
  <c r="CF8" i="7"/>
  <c r="CE8" i="7"/>
  <c r="CD8" i="7"/>
  <c r="CC8" i="7"/>
  <c r="CB8" i="7"/>
  <c r="CA8" i="7"/>
  <c r="CG7" i="7"/>
  <c r="CF7" i="7"/>
  <c r="CE7" i="7"/>
  <c r="CD7" i="7"/>
  <c r="CC7" i="7"/>
  <c r="CB7" i="7"/>
  <c r="CA7" i="7"/>
  <c r="CG6" i="7"/>
  <c r="CF6" i="7"/>
  <c r="CE6" i="7"/>
  <c r="CD6" i="7"/>
  <c r="CC6" i="7"/>
  <c r="CB6" i="7"/>
  <c r="CA6" i="7"/>
  <c r="CG5" i="7"/>
  <c r="CF5" i="7"/>
  <c r="CE5" i="7"/>
  <c r="CD5" i="7"/>
  <c r="CC5" i="7"/>
  <c r="CB5" i="7"/>
  <c r="CA5" i="7"/>
  <c r="CG4" i="7"/>
  <c r="CF4" i="7"/>
  <c r="CE4" i="7"/>
  <c r="CD4" i="7"/>
  <c r="CC4" i="7"/>
  <c r="CB4" i="7"/>
  <c r="CA4" i="7"/>
  <c r="CG3" i="7"/>
  <c r="CF3" i="7"/>
  <c r="CE3" i="7"/>
  <c r="CD3" i="7"/>
  <c r="CC3" i="7"/>
  <c r="CB3" i="7"/>
  <c r="CA3" i="7"/>
  <c r="CG2" i="7"/>
  <c r="CF2" i="7"/>
  <c r="CE2" i="7"/>
  <c r="CD2" i="7"/>
  <c r="CC2" i="7"/>
  <c r="CB2" i="7"/>
  <c r="CA2" i="7"/>
  <c r="BY194" i="6"/>
  <c r="BX194" i="6"/>
  <c r="BW194" i="6"/>
  <c r="BV194" i="6"/>
  <c r="BU194" i="6"/>
  <c r="BT194" i="6"/>
  <c r="BS194" i="6"/>
  <c r="BY193" i="6"/>
  <c r="BX193" i="6"/>
  <c r="BW193" i="6"/>
  <c r="BV193" i="6"/>
  <c r="BU193" i="6"/>
  <c r="BT193" i="6"/>
  <c r="BS193" i="6"/>
  <c r="BY192" i="6"/>
  <c r="BX192" i="6"/>
  <c r="BW192" i="6"/>
  <c r="BV192" i="6"/>
  <c r="BU192" i="6"/>
  <c r="BT192" i="6"/>
  <c r="BS192" i="6"/>
  <c r="BY191" i="6"/>
  <c r="BX191" i="6"/>
  <c r="BW191" i="6"/>
  <c r="BV191" i="6"/>
  <c r="BU191" i="6"/>
  <c r="BT191" i="6"/>
  <c r="BS191" i="6"/>
  <c r="BY190" i="6"/>
  <c r="BX190" i="6"/>
  <c r="BW190" i="6"/>
  <c r="BV190" i="6"/>
  <c r="BU190" i="6"/>
  <c r="BT190" i="6"/>
  <c r="BS190" i="6"/>
  <c r="BY189" i="6"/>
  <c r="BX189" i="6"/>
  <c r="BW189" i="6"/>
  <c r="BV189" i="6"/>
  <c r="BU189" i="6"/>
  <c r="BT189" i="6"/>
  <c r="BS189" i="6"/>
  <c r="BY188" i="6"/>
  <c r="BX188" i="6"/>
  <c r="BW188" i="6"/>
  <c r="BV188" i="6"/>
  <c r="BU188" i="6"/>
  <c r="BT188" i="6"/>
  <c r="BS188" i="6"/>
  <c r="BY187" i="6"/>
  <c r="BX187" i="6"/>
  <c r="BW187" i="6"/>
  <c r="BV187" i="6"/>
  <c r="BU187" i="6"/>
  <c r="BT187" i="6"/>
  <c r="BS187" i="6"/>
  <c r="BY186" i="6"/>
  <c r="BX186" i="6"/>
  <c r="BW186" i="6"/>
  <c r="BV186" i="6"/>
  <c r="BU186" i="6"/>
  <c r="BT186" i="6"/>
  <c r="BS186" i="6"/>
  <c r="BY185" i="6"/>
  <c r="BX185" i="6"/>
  <c r="BW185" i="6"/>
  <c r="BV185" i="6"/>
  <c r="BU185" i="6"/>
  <c r="BT185" i="6"/>
  <c r="BS185" i="6"/>
  <c r="BY184" i="6"/>
  <c r="BX184" i="6"/>
  <c r="BW184" i="6"/>
  <c r="BV184" i="6"/>
  <c r="BU184" i="6"/>
  <c r="BT184" i="6"/>
  <c r="BS184" i="6"/>
  <c r="BY183" i="6"/>
  <c r="BX183" i="6"/>
  <c r="BW183" i="6"/>
  <c r="BV183" i="6"/>
  <c r="BU183" i="6"/>
  <c r="BT183" i="6"/>
  <c r="BS183" i="6"/>
  <c r="BY182" i="6"/>
  <c r="BX182" i="6"/>
  <c r="BW182" i="6"/>
  <c r="BV182" i="6"/>
  <c r="BU182" i="6"/>
  <c r="BT182" i="6"/>
  <c r="BS182" i="6"/>
  <c r="BY181" i="6"/>
  <c r="BX181" i="6"/>
  <c r="BW181" i="6"/>
  <c r="BV181" i="6"/>
  <c r="BU181" i="6"/>
  <c r="BT181" i="6"/>
  <c r="BS181" i="6"/>
  <c r="BY180" i="6"/>
  <c r="BX180" i="6"/>
  <c r="BW180" i="6"/>
  <c r="BV180" i="6"/>
  <c r="BU180" i="6"/>
  <c r="BT180" i="6"/>
  <c r="BS180" i="6"/>
  <c r="BY179" i="6"/>
  <c r="BX179" i="6"/>
  <c r="BW179" i="6"/>
  <c r="BV179" i="6"/>
  <c r="BU179" i="6"/>
  <c r="BT179" i="6"/>
  <c r="BS179" i="6"/>
  <c r="BY178" i="6"/>
  <c r="BX178" i="6"/>
  <c r="BW178" i="6"/>
  <c r="BV178" i="6"/>
  <c r="BU178" i="6"/>
  <c r="BT178" i="6"/>
  <c r="BS178" i="6"/>
  <c r="BY177" i="6"/>
  <c r="BX177" i="6"/>
  <c r="BW177" i="6"/>
  <c r="BV177" i="6"/>
  <c r="BU177" i="6"/>
  <c r="BT177" i="6"/>
  <c r="BS177" i="6"/>
  <c r="BY176" i="6"/>
  <c r="BX176" i="6"/>
  <c r="BW176" i="6"/>
  <c r="BV176" i="6"/>
  <c r="BU176" i="6"/>
  <c r="BT176" i="6"/>
  <c r="BS176" i="6"/>
  <c r="BY175" i="6"/>
  <c r="BX175" i="6"/>
  <c r="BW175" i="6"/>
  <c r="BV175" i="6"/>
  <c r="BU175" i="6"/>
  <c r="BT175" i="6"/>
  <c r="BS175" i="6"/>
  <c r="BY174" i="6"/>
  <c r="BX174" i="6"/>
  <c r="BW174" i="6"/>
  <c r="BV174" i="6"/>
  <c r="BU174" i="6"/>
  <c r="BT174" i="6"/>
  <c r="BS174" i="6"/>
  <c r="BY173" i="6"/>
  <c r="BX173" i="6"/>
  <c r="BW173" i="6"/>
  <c r="BV173" i="6"/>
  <c r="BU173" i="6"/>
  <c r="BT173" i="6"/>
  <c r="BS173" i="6"/>
  <c r="BY172" i="6"/>
  <c r="BX172" i="6"/>
  <c r="BW172" i="6"/>
  <c r="BV172" i="6"/>
  <c r="BU172" i="6"/>
  <c r="BT172" i="6"/>
  <c r="BS172" i="6"/>
  <c r="BY171" i="6"/>
  <c r="BX171" i="6"/>
  <c r="BW171" i="6"/>
  <c r="BV171" i="6"/>
  <c r="BU171" i="6"/>
  <c r="BT171" i="6"/>
  <c r="BS171" i="6"/>
  <c r="BY170" i="6"/>
  <c r="BX170" i="6"/>
  <c r="BW170" i="6"/>
  <c r="BV170" i="6"/>
  <c r="BU170" i="6"/>
  <c r="BT170" i="6"/>
  <c r="BS170" i="6"/>
  <c r="BY169" i="6"/>
  <c r="BX169" i="6"/>
  <c r="BW169" i="6"/>
  <c r="BV169" i="6"/>
  <c r="BU169" i="6"/>
  <c r="BT169" i="6"/>
  <c r="BS169" i="6"/>
  <c r="BY168" i="6"/>
  <c r="BX168" i="6"/>
  <c r="BW168" i="6"/>
  <c r="BV168" i="6"/>
  <c r="BU168" i="6"/>
  <c r="BT168" i="6"/>
  <c r="BS168" i="6"/>
  <c r="BY167" i="6"/>
  <c r="BX167" i="6"/>
  <c r="BW167" i="6"/>
  <c r="BV167" i="6"/>
  <c r="BU167" i="6"/>
  <c r="BT167" i="6"/>
  <c r="BS167" i="6"/>
  <c r="BY166" i="6"/>
  <c r="BX166" i="6"/>
  <c r="BW166" i="6"/>
  <c r="BV166" i="6"/>
  <c r="BU166" i="6"/>
  <c r="BT166" i="6"/>
  <c r="BS166" i="6"/>
  <c r="BY165" i="6"/>
  <c r="BX165" i="6"/>
  <c r="BW165" i="6"/>
  <c r="BV165" i="6"/>
  <c r="BU165" i="6"/>
  <c r="BT165" i="6"/>
  <c r="BS165" i="6"/>
  <c r="BY164" i="6"/>
  <c r="BX164" i="6"/>
  <c r="BW164" i="6"/>
  <c r="BV164" i="6"/>
  <c r="BU164" i="6"/>
  <c r="BT164" i="6"/>
  <c r="BS164" i="6"/>
  <c r="BY163" i="6"/>
  <c r="BX163" i="6"/>
  <c r="BW163" i="6"/>
  <c r="BV163" i="6"/>
  <c r="BU163" i="6"/>
  <c r="BT163" i="6"/>
  <c r="BS163" i="6"/>
  <c r="BY162" i="6"/>
  <c r="BX162" i="6"/>
  <c r="BW162" i="6"/>
  <c r="BV162" i="6"/>
  <c r="BU162" i="6"/>
  <c r="BT162" i="6"/>
  <c r="BS162" i="6"/>
  <c r="BY161" i="6"/>
  <c r="BX161" i="6"/>
  <c r="BW161" i="6"/>
  <c r="BV161" i="6"/>
  <c r="BU161" i="6"/>
  <c r="BT161" i="6"/>
  <c r="BS161" i="6"/>
  <c r="BY160" i="6"/>
  <c r="BX160" i="6"/>
  <c r="BW160" i="6"/>
  <c r="BV160" i="6"/>
  <c r="BU160" i="6"/>
  <c r="BT160" i="6"/>
  <c r="BS160" i="6"/>
  <c r="BY159" i="6"/>
  <c r="BX159" i="6"/>
  <c r="BW159" i="6"/>
  <c r="BV159" i="6"/>
  <c r="BU159" i="6"/>
  <c r="BT159" i="6"/>
  <c r="BS159" i="6"/>
  <c r="BY158" i="6"/>
  <c r="BX158" i="6"/>
  <c r="BW158" i="6"/>
  <c r="BV158" i="6"/>
  <c r="BU158" i="6"/>
  <c r="BT158" i="6"/>
  <c r="BS158" i="6"/>
  <c r="BY157" i="6"/>
  <c r="BX157" i="6"/>
  <c r="BW157" i="6"/>
  <c r="BV157" i="6"/>
  <c r="BU157" i="6"/>
  <c r="BT157" i="6"/>
  <c r="BS157" i="6"/>
  <c r="BY156" i="6"/>
  <c r="BX156" i="6"/>
  <c r="BW156" i="6"/>
  <c r="BV156" i="6"/>
  <c r="BU156" i="6"/>
  <c r="BT156" i="6"/>
  <c r="BS156" i="6"/>
  <c r="BY155" i="6"/>
  <c r="BX155" i="6"/>
  <c r="BW155" i="6"/>
  <c r="BV155" i="6"/>
  <c r="BU155" i="6"/>
  <c r="BT155" i="6"/>
  <c r="BS155" i="6"/>
  <c r="BY154" i="6"/>
  <c r="BX154" i="6"/>
  <c r="BW154" i="6"/>
  <c r="BV154" i="6"/>
  <c r="BU154" i="6"/>
  <c r="BT154" i="6"/>
  <c r="BS154" i="6"/>
  <c r="BY153" i="6"/>
  <c r="BX153" i="6"/>
  <c r="BW153" i="6"/>
  <c r="BV153" i="6"/>
  <c r="BU153" i="6"/>
  <c r="BT153" i="6"/>
  <c r="BS153" i="6"/>
  <c r="BY152" i="6"/>
  <c r="BX152" i="6"/>
  <c r="BW152" i="6"/>
  <c r="BV152" i="6"/>
  <c r="BU152" i="6"/>
  <c r="BT152" i="6"/>
  <c r="BS152" i="6"/>
  <c r="BY151" i="6"/>
  <c r="BX151" i="6"/>
  <c r="BW151" i="6"/>
  <c r="BV151" i="6"/>
  <c r="BU151" i="6"/>
  <c r="BT151" i="6"/>
  <c r="BS151" i="6"/>
  <c r="BY150" i="6"/>
  <c r="BX150" i="6"/>
  <c r="BW150" i="6"/>
  <c r="BV150" i="6"/>
  <c r="BU150" i="6"/>
  <c r="BT150" i="6"/>
  <c r="BS150" i="6"/>
  <c r="BY149" i="6"/>
  <c r="BX149" i="6"/>
  <c r="BW149" i="6"/>
  <c r="BV149" i="6"/>
  <c r="BU149" i="6"/>
  <c r="BT149" i="6"/>
  <c r="BS149" i="6"/>
  <c r="BY148" i="6"/>
  <c r="BX148" i="6"/>
  <c r="BW148" i="6"/>
  <c r="BV148" i="6"/>
  <c r="BU148" i="6"/>
  <c r="BT148" i="6"/>
  <c r="BS148" i="6"/>
  <c r="BY147" i="6"/>
  <c r="BX147" i="6"/>
  <c r="BW147" i="6"/>
  <c r="BV147" i="6"/>
  <c r="BU147" i="6"/>
  <c r="BT147" i="6"/>
  <c r="BS147" i="6"/>
  <c r="BY146" i="6"/>
  <c r="BX146" i="6"/>
  <c r="BW146" i="6"/>
  <c r="BV146" i="6"/>
  <c r="BU146" i="6"/>
  <c r="BT146" i="6"/>
  <c r="BS146" i="6"/>
  <c r="BY145" i="6"/>
  <c r="BX145" i="6"/>
  <c r="BW145" i="6"/>
  <c r="BV145" i="6"/>
  <c r="BU145" i="6"/>
  <c r="BT145" i="6"/>
  <c r="BS145" i="6"/>
  <c r="BY144" i="6"/>
  <c r="BX144" i="6"/>
  <c r="BW144" i="6"/>
  <c r="BV144" i="6"/>
  <c r="BU144" i="6"/>
  <c r="BT144" i="6"/>
  <c r="BS144" i="6"/>
  <c r="BY143" i="6"/>
  <c r="BX143" i="6"/>
  <c r="BW143" i="6"/>
  <c r="BV143" i="6"/>
  <c r="BU143" i="6"/>
  <c r="BT143" i="6"/>
  <c r="BS143" i="6"/>
  <c r="BY142" i="6"/>
  <c r="BX142" i="6"/>
  <c r="BW142" i="6"/>
  <c r="BV142" i="6"/>
  <c r="BU142" i="6"/>
  <c r="BT142" i="6"/>
  <c r="BS142" i="6"/>
  <c r="BY141" i="6"/>
  <c r="BX141" i="6"/>
  <c r="BW141" i="6"/>
  <c r="BV141" i="6"/>
  <c r="BU141" i="6"/>
  <c r="BT141" i="6"/>
  <c r="BS141" i="6"/>
  <c r="BY140" i="6"/>
  <c r="BX140" i="6"/>
  <c r="BW140" i="6"/>
  <c r="BV140" i="6"/>
  <c r="BU140" i="6"/>
  <c r="BT140" i="6"/>
  <c r="BS140" i="6"/>
  <c r="BY139" i="6"/>
  <c r="BX139" i="6"/>
  <c r="BW139" i="6"/>
  <c r="BV139" i="6"/>
  <c r="BU139" i="6"/>
  <c r="BT139" i="6"/>
  <c r="BS139" i="6"/>
  <c r="BY138" i="6"/>
  <c r="BX138" i="6"/>
  <c r="BW138" i="6"/>
  <c r="BV138" i="6"/>
  <c r="BU138" i="6"/>
  <c r="BT138" i="6"/>
  <c r="BS138" i="6"/>
  <c r="BY137" i="6"/>
  <c r="BX137" i="6"/>
  <c r="BW137" i="6"/>
  <c r="BV137" i="6"/>
  <c r="BU137" i="6"/>
  <c r="BT137" i="6"/>
  <c r="BS137" i="6"/>
  <c r="BY136" i="6"/>
  <c r="BX136" i="6"/>
  <c r="BW136" i="6"/>
  <c r="BV136" i="6"/>
  <c r="BU136" i="6"/>
  <c r="BT136" i="6"/>
  <c r="BS136" i="6"/>
  <c r="BY135" i="6"/>
  <c r="BX135" i="6"/>
  <c r="BW135" i="6"/>
  <c r="BV135" i="6"/>
  <c r="BU135" i="6"/>
  <c r="BT135" i="6"/>
  <c r="BS135" i="6"/>
  <c r="BY134" i="6"/>
  <c r="BX134" i="6"/>
  <c r="BW134" i="6"/>
  <c r="BV134" i="6"/>
  <c r="BU134" i="6"/>
  <c r="BT134" i="6"/>
  <c r="BS134" i="6"/>
  <c r="BY133" i="6"/>
  <c r="BX133" i="6"/>
  <c r="BW133" i="6"/>
  <c r="BV133" i="6"/>
  <c r="BU133" i="6"/>
  <c r="BT133" i="6"/>
  <c r="BS133" i="6"/>
  <c r="BY132" i="6"/>
  <c r="BX132" i="6"/>
  <c r="BW132" i="6"/>
  <c r="BV132" i="6"/>
  <c r="BU132" i="6"/>
  <c r="BT132" i="6"/>
  <c r="BS132" i="6"/>
  <c r="BY131" i="6"/>
  <c r="BX131" i="6"/>
  <c r="BW131" i="6"/>
  <c r="BV131" i="6"/>
  <c r="BU131" i="6"/>
  <c r="BT131" i="6"/>
  <c r="BS131" i="6"/>
  <c r="BY130" i="6"/>
  <c r="BX130" i="6"/>
  <c r="BW130" i="6"/>
  <c r="BV130" i="6"/>
  <c r="BU130" i="6"/>
  <c r="BT130" i="6"/>
  <c r="BS130" i="6"/>
  <c r="BY129" i="6"/>
  <c r="BX129" i="6"/>
  <c r="BW129" i="6"/>
  <c r="BV129" i="6"/>
  <c r="BU129" i="6"/>
  <c r="BT129" i="6"/>
  <c r="BS129" i="6"/>
  <c r="BY128" i="6"/>
  <c r="BX128" i="6"/>
  <c r="BW128" i="6"/>
  <c r="BV128" i="6"/>
  <c r="BU128" i="6"/>
  <c r="BT128" i="6"/>
  <c r="BS128" i="6"/>
  <c r="BY127" i="6"/>
  <c r="BX127" i="6"/>
  <c r="BW127" i="6"/>
  <c r="BV127" i="6"/>
  <c r="BU127" i="6"/>
  <c r="BT127" i="6"/>
  <c r="BS127" i="6"/>
  <c r="BY126" i="6"/>
  <c r="BX126" i="6"/>
  <c r="BW126" i="6"/>
  <c r="BV126" i="6"/>
  <c r="BU126" i="6"/>
  <c r="BT126" i="6"/>
  <c r="BS126" i="6"/>
  <c r="BY125" i="6"/>
  <c r="BX125" i="6"/>
  <c r="BW125" i="6"/>
  <c r="BV125" i="6"/>
  <c r="BU125" i="6"/>
  <c r="BT125" i="6"/>
  <c r="BS125" i="6"/>
  <c r="BY124" i="6"/>
  <c r="BX124" i="6"/>
  <c r="BW124" i="6"/>
  <c r="BV124" i="6"/>
  <c r="BU124" i="6"/>
  <c r="BT124" i="6"/>
  <c r="BS124" i="6"/>
  <c r="BY123" i="6"/>
  <c r="BX123" i="6"/>
  <c r="BW123" i="6"/>
  <c r="BV123" i="6"/>
  <c r="BU123" i="6"/>
  <c r="BT123" i="6"/>
  <c r="BS123" i="6"/>
  <c r="BY122" i="6"/>
  <c r="BX122" i="6"/>
  <c r="BW122" i="6"/>
  <c r="BV122" i="6"/>
  <c r="BU122" i="6"/>
  <c r="BT122" i="6"/>
  <c r="BS122" i="6"/>
  <c r="BY121" i="6"/>
  <c r="BX121" i="6"/>
  <c r="BW121" i="6"/>
  <c r="BV121" i="6"/>
  <c r="BU121" i="6"/>
  <c r="BT121" i="6"/>
  <c r="BS121" i="6"/>
  <c r="BY120" i="6"/>
  <c r="BX120" i="6"/>
  <c r="BW120" i="6"/>
  <c r="BV120" i="6"/>
  <c r="BU120" i="6"/>
  <c r="BT120" i="6"/>
  <c r="BS120" i="6"/>
  <c r="BY119" i="6"/>
  <c r="BX119" i="6"/>
  <c r="BW119" i="6"/>
  <c r="BV119" i="6"/>
  <c r="BU119" i="6"/>
  <c r="BT119" i="6"/>
  <c r="BS119" i="6"/>
  <c r="BY118" i="6"/>
  <c r="BX118" i="6"/>
  <c r="BW118" i="6"/>
  <c r="BV118" i="6"/>
  <c r="BU118" i="6"/>
  <c r="BT118" i="6"/>
  <c r="BS118" i="6"/>
  <c r="BY117" i="6"/>
  <c r="BX117" i="6"/>
  <c r="BW117" i="6"/>
  <c r="BV117" i="6"/>
  <c r="BU117" i="6"/>
  <c r="BT117" i="6"/>
  <c r="BS117" i="6"/>
  <c r="BY116" i="6"/>
  <c r="BX116" i="6"/>
  <c r="BW116" i="6"/>
  <c r="BV116" i="6"/>
  <c r="BU116" i="6"/>
  <c r="BT116" i="6"/>
  <c r="BS116" i="6"/>
  <c r="BY115" i="6"/>
  <c r="BX115" i="6"/>
  <c r="BW115" i="6"/>
  <c r="BV115" i="6"/>
  <c r="BU115" i="6"/>
  <c r="BT115" i="6"/>
  <c r="BS115" i="6"/>
  <c r="BY114" i="6"/>
  <c r="BX114" i="6"/>
  <c r="BW114" i="6"/>
  <c r="BV114" i="6"/>
  <c r="BU114" i="6"/>
  <c r="BT114" i="6"/>
  <c r="BS114" i="6"/>
  <c r="BY113" i="6"/>
  <c r="BX113" i="6"/>
  <c r="BW113" i="6"/>
  <c r="BV113" i="6"/>
  <c r="BU113" i="6"/>
  <c r="BT113" i="6"/>
  <c r="BS113" i="6"/>
  <c r="BY112" i="6"/>
  <c r="BX112" i="6"/>
  <c r="BW112" i="6"/>
  <c r="BV112" i="6"/>
  <c r="BU112" i="6"/>
  <c r="BT112" i="6"/>
  <c r="BS112" i="6"/>
  <c r="BY111" i="6"/>
  <c r="BX111" i="6"/>
  <c r="BW111" i="6"/>
  <c r="BV111" i="6"/>
  <c r="BU111" i="6"/>
  <c r="BT111" i="6"/>
  <c r="BS111" i="6"/>
  <c r="BY110" i="6"/>
  <c r="BX110" i="6"/>
  <c r="BW110" i="6"/>
  <c r="BV110" i="6"/>
  <c r="BU110" i="6"/>
  <c r="BT110" i="6"/>
  <c r="BS110" i="6"/>
  <c r="BY109" i="6"/>
  <c r="BX109" i="6"/>
  <c r="BW109" i="6"/>
  <c r="BV109" i="6"/>
  <c r="BU109" i="6"/>
  <c r="BT109" i="6"/>
  <c r="BS109" i="6"/>
  <c r="BY108" i="6"/>
  <c r="BX108" i="6"/>
  <c r="BW108" i="6"/>
  <c r="BV108" i="6"/>
  <c r="BU108" i="6"/>
  <c r="BT108" i="6"/>
  <c r="BS108" i="6"/>
  <c r="BY107" i="6"/>
  <c r="BX107" i="6"/>
  <c r="BW107" i="6"/>
  <c r="BV107" i="6"/>
  <c r="BU107" i="6"/>
  <c r="BT107" i="6"/>
  <c r="BS107" i="6"/>
  <c r="BY106" i="6"/>
  <c r="BX106" i="6"/>
  <c r="BW106" i="6"/>
  <c r="BV106" i="6"/>
  <c r="BU106" i="6"/>
  <c r="BT106" i="6"/>
  <c r="BS106" i="6"/>
  <c r="BY105" i="6"/>
  <c r="BX105" i="6"/>
  <c r="BW105" i="6"/>
  <c r="BV105" i="6"/>
  <c r="BU105" i="6"/>
  <c r="BT105" i="6"/>
  <c r="BS105" i="6"/>
  <c r="BY104" i="6"/>
  <c r="BX104" i="6"/>
  <c r="BW104" i="6"/>
  <c r="BV104" i="6"/>
  <c r="BU104" i="6"/>
  <c r="BT104" i="6"/>
  <c r="BS104" i="6"/>
  <c r="BY103" i="6"/>
  <c r="BX103" i="6"/>
  <c r="BW103" i="6"/>
  <c r="BV103" i="6"/>
  <c r="BU103" i="6"/>
  <c r="BT103" i="6"/>
  <c r="BS103" i="6"/>
  <c r="BY102" i="6"/>
  <c r="BX102" i="6"/>
  <c r="BW102" i="6"/>
  <c r="BV102" i="6"/>
  <c r="BU102" i="6"/>
  <c r="BT102" i="6"/>
  <c r="BS102" i="6"/>
  <c r="BY101" i="6"/>
  <c r="BX101" i="6"/>
  <c r="BW101" i="6"/>
  <c r="BV101" i="6"/>
  <c r="BU101" i="6"/>
  <c r="BT101" i="6"/>
  <c r="BS101" i="6"/>
  <c r="BY100" i="6"/>
  <c r="BX100" i="6"/>
  <c r="BW100" i="6"/>
  <c r="BV100" i="6"/>
  <c r="BU100" i="6"/>
  <c r="BT100" i="6"/>
  <c r="BS100" i="6"/>
  <c r="BY99" i="6"/>
  <c r="BX99" i="6"/>
  <c r="BW99" i="6"/>
  <c r="BV99" i="6"/>
  <c r="BU99" i="6"/>
  <c r="BT99" i="6"/>
  <c r="BS99" i="6"/>
  <c r="BY98" i="6"/>
  <c r="BX98" i="6"/>
  <c r="BW98" i="6"/>
  <c r="BY97" i="6"/>
  <c r="BX97" i="6"/>
  <c r="BW97" i="6"/>
  <c r="BV97" i="6"/>
  <c r="BU97" i="6"/>
  <c r="BT97" i="6"/>
  <c r="BS97" i="6"/>
  <c r="BY96" i="6"/>
  <c r="BX96" i="6"/>
  <c r="BW96" i="6"/>
  <c r="BV96" i="6"/>
  <c r="BU96" i="6"/>
  <c r="BT96" i="6"/>
  <c r="BS96" i="6"/>
  <c r="BY95" i="6"/>
  <c r="BX95" i="6"/>
  <c r="BW95" i="6"/>
  <c r="BV95" i="6"/>
  <c r="BU95" i="6"/>
  <c r="BT95" i="6"/>
  <c r="BS95" i="6"/>
  <c r="BY94" i="6"/>
  <c r="BX94" i="6"/>
  <c r="BW94" i="6"/>
  <c r="BV94" i="6"/>
  <c r="BU94" i="6"/>
  <c r="BT94" i="6"/>
  <c r="BS94" i="6"/>
  <c r="BY93" i="6"/>
  <c r="BX93" i="6"/>
  <c r="BW93" i="6"/>
  <c r="BV93" i="6"/>
  <c r="BU93" i="6"/>
  <c r="BT93" i="6"/>
  <c r="BS93" i="6"/>
  <c r="BY92" i="6"/>
  <c r="BX92" i="6"/>
  <c r="BW92" i="6"/>
  <c r="BV92" i="6"/>
  <c r="BU92" i="6"/>
  <c r="BT92" i="6"/>
  <c r="BS92" i="6"/>
  <c r="BY91" i="6"/>
  <c r="BX91" i="6"/>
  <c r="BW91" i="6"/>
  <c r="BV91" i="6"/>
  <c r="BU91" i="6"/>
  <c r="BT91" i="6"/>
  <c r="BS91" i="6"/>
  <c r="BY90" i="6"/>
  <c r="BX90" i="6"/>
  <c r="BW90" i="6"/>
  <c r="BV90" i="6"/>
  <c r="BU90" i="6"/>
  <c r="BT90" i="6"/>
  <c r="BS90" i="6"/>
  <c r="BY89" i="6"/>
  <c r="BX89" i="6"/>
  <c r="BW89" i="6"/>
  <c r="BV89" i="6"/>
  <c r="BU89" i="6"/>
  <c r="BT89" i="6"/>
  <c r="BS89" i="6"/>
  <c r="BY88" i="6"/>
  <c r="BX88" i="6"/>
  <c r="BW88" i="6"/>
  <c r="BV88" i="6"/>
  <c r="BU88" i="6"/>
  <c r="BT88" i="6"/>
  <c r="BS88" i="6"/>
  <c r="BY87" i="6"/>
  <c r="BX87" i="6"/>
  <c r="BW87" i="6"/>
  <c r="BV87" i="6"/>
  <c r="BU87" i="6"/>
  <c r="BT87" i="6"/>
  <c r="BS87" i="6"/>
  <c r="BY86" i="6"/>
  <c r="BX86" i="6"/>
  <c r="BW86" i="6"/>
  <c r="BV86" i="6"/>
  <c r="BU86" i="6"/>
  <c r="BT86" i="6"/>
  <c r="BS86" i="6"/>
  <c r="BY85" i="6"/>
  <c r="BX85" i="6"/>
  <c r="BW85" i="6"/>
  <c r="BV85" i="6"/>
  <c r="BU85" i="6"/>
  <c r="BT85" i="6"/>
  <c r="BS85" i="6"/>
  <c r="BY84" i="6"/>
  <c r="BX84" i="6"/>
  <c r="BW84" i="6"/>
  <c r="BV84" i="6"/>
  <c r="BU84" i="6"/>
  <c r="BT84" i="6"/>
  <c r="BS84" i="6"/>
  <c r="BY83" i="6"/>
  <c r="BX83" i="6"/>
  <c r="BW83" i="6"/>
  <c r="BV83" i="6"/>
  <c r="BU83" i="6"/>
  <c r="BT83" i="6"/>
  <c r="BS83" i="6"/>
  <c r="BY82" i="6"/>
  <c r="BX82" i="6"/>
  <c r="BW82" i="6"/>
  <c r="BV82" i="6"/>
  <c r="BU82" i="6"/>
  <c r="BT82" i="6"/>
  <c r="BS82" i="6"/>
  <c r="BY81" i="6"/>
  <c r="BX81" i="6"/>
  <c r="BW81" i="6"/>
  <c r="BV81" i="6"/>
  <c r="BU81" i="6"/>
  <c r="BT81" i="6"/>
  <c r="BS81" i="6"/>
  <c r="BY80" i="6"/>
  <c r="BX80" i="6"/>
  <c r="BW80" i="6"/>
  <c r="BV80" i="6"/>
  <c r="BU80" i="6"/>
  <c r="BT80" i="6"/>
  <c r="BS80" i="6"/>
  <c r="BY79" i="6"/>
  <c r="BX79" i="6"/>
  <c r="BW79" i="6"/>
  <c r="BV79" i="6"/>
  <c r="BU79" i="6"/>
  <c r="BT79" i="6"/>
  <c r="BS79" i="6"/>
  <c r="BY78" i="6"/>
  <c r="BX78" i="6"/>
  <c r="BW78" i="6"/>
  <c r="BV78" i="6"/>
  <c r="BU78" i="6"/>
  <c r="BT78" i="6"/>
  <c r="BS78" i="6"/>
  <c r="BY77" i="6"/>
  <c r="BX77" i="6"/>
  <c r="BW77" i="6"/>
  <c r="BV77" i="6"/>
  <c r="BU77" i="6"/>
  <c r="BT77" i="6"/>
  <c r="BS77" i="6"/>
  <c r="BY76" i="6"/>
  <c r="BX76" i="6"/>
  <c r="BW76" i="6"/>
  <c r="BV76" i="6"/>
  <c r="BU76" i="6"/>
  <c r="BT76" i="6"/>
  <c r="BS76" i="6"/>
  <c r="BY75" i="6"/>
  <c r="BX75" i="6"/>
  <c r="BW75" i="6"/>
  <c r="BV75" i="6"/>
  <c r="BU75" i="6"/>
  <c r="BT75" i="6"/>
  <c r="BS75" i="6"/>
  <c r="BY74" i="6"/>
  <c r="BX74" i="6"/>
  <c r="BW74" i="6"/>
  <c r="BV74" i="6"/>
  <c r="BU74" i="6"/>
  <c r="BT74" i="6"/>
  <c r="BS74" i="6"/>
  <c r="BY73" i="6"/>
  <c r="BX73" i="6"/>
  <c r="BW73" i="6"/>
  <c r="BV73" i="6"/>
  <c r="BU73" i="6"/>
  <c r="BT73" i="6"/>
  <c r="BS73" i="6"/>
  <c r="BY72" i="6"/>
  <c r="BX72" i="6"/>
  <c r="BW72" i="6"/>
  <c r="BV72" i="6"/>
  <c r="BU72" i="6"/>
  <c r="BT72" i="6"/>
  <c r="BS72" i="6"/>
  <c r="BY71" i="6"/>
  <c r="BX71" i="6"/>
  <c r="BW71" i="6"/>
  <c r="BV71" i="6"/>
  <c r="BU71" i="6"/>
  <c r="BT71" i="6"/>
  <c r="BS71" i="6"/>
  <c r="BY70" i="6"/>
  <c r="BX70" i="6"/>
  <c r="BW70" i="6"/>
  <c r="BV70" i="6"/>
  <c r="BU70" i="6"/>
  <c r="BT70" i="6"/>
  <c r="BS70" i="6"/>
  <c r="BY69" i="6"/>
  <c r="BX69" i="6"/>
  <c r="BW69" i="6"/>
  <c r="BV69" i="6"/>
  <c r="BU69" i="6"/>
  <c r="BT69" i="6"/>
  <c r="BS69" i="6"/>
  <c r="BY68" i="6"/>
  <c r="BX68" i="6"/>
  <c r="BW68" i="6"/>
  <c r="BV68" i="6"/>
  <c r="BU68" i="6"/>
  <c r="BT68" i="6"/>
  <c r="BS68" i="6"/>
  <c r="BY67" i="6"/>
  <c r="BX67" i="6"/>
  <c r="BW67" i="6"/>
  <c r="BV67" i="6"/>
  <c r="BU67" i="6"/>
  <c r="BT67" i="6"/>
  <c r="BS67" i="6"/>
  <c r="BY66" i="6"/>
  <c r="BX66" i="6"/>
  <c r="BW66" i="6"/>
  <c r="BV66" i="6"/>
  <c r="BU66" i="6"/>
  <c r="BT66" i="6"/>
  <c r="BS66" i="6"/>
  <c r="BY65" i="6"/>
  <c r="BX65" i="6"/>
  <c r="BW65" i="6"/>
  <c r="BV65" i="6"/>
  <c r="BU65" i="6"/>
  <c r="BT65" i="6"/>
  <c r="BS65" i="6"/>
  <c r="BY64" i="6"/>
  <c r="BX64" i="6"/>
  <c r="BW64" i="6"/>
  <c r="BV64" i="6"/>
  <c r="BU64" i="6"/>
  <c r="BT64" i="6"/>
  <c r="BS64" i="6"/>
  <c r="BY63" i="6"/>
  <c r="BX63" i="6"/>
  <c r="BW63" i="6"/>
  <c r="BV63" i="6"/>
  <c r="BU63" i="6"/>
  <c r="BT63" i="6"/>
  <c r="BS63" i="6"/>
  <c r="BY62" i="6"/>
  <c r="BX62" i="6"/>
  <c r="BW62" i="6"/>
  <c r="BV62" i="6"/>
  <c r="BU62" i="6"/>
  <c r="BT62" i="6"/>
  <c r="BS62" i="6"/>
  <c r="BY61" i="6"/>
  <c r="BX61" i="6"/>
  <c r="BW61" i="6"/>
  <c r="BV61" i="6"/>
  <c r="BU61" i="6"/>
  <c r="BT61" i="6"/>
  <c r="BS61" i="6"/>
  <c r="BY60" i="6"/>
  <c r="BX60" i="6"/>
  <c r="BW60" i="6"/>
  <c r="BV60" i="6"/>
  <c r="BU60" i="6"/>
  <c r="BT60" i="6"/>
  <c r="BS60" i="6"/>
  <c r="BY59" i="6"/>
  <c r="BX59" i="6"/>
  <c r="BW59" i="6"/>
  <c r="BV59" i="6"/>
  <c r="BU59" i="6"/>
  <c r="BT59" i="6"/>
  <c r="BS59" i="6"/>
  <c r="BY58" i="6"/>
  <c r="BX58" i="6"/>
  <c r="BW58" i="6"/>
  <c r="BV58" i="6"/>
  <c r="BU58" i="6"/>
  <c r="BT58" i="6"/>
  <c r="BS58" i="6"/>
  <c r="BY57" i="6"/>
  <c r="BX57" i="6"/>
  <c r="BW57" i="6"/>
  <c r="BV57" i="6"/>
  <c r="BU57" i="6"/>
  <c r="BT57" i="6"/>
  <c r="BS57" i="6"/>
  <c r="BY56" i="6"/>
  <c r="BX56" i="6"/>
  <c r="BW56" i="6"/>
  <c r="BV56" i="6"/>
  <c r="BU56" i="6"/>
  <c r="BT56" i="6"/>
  <c r="BS56" i="6"/>
  <c r="BY55" i="6"/>
  <c r="BX55" i="6"/>
  <c r="BW55" i="6"/>
  <c r="BV55" i="6"/>
  <c r="BU55" i="6"/>
  <c r="BT55" i="6"/>
  <c r="BS55" i="6"/>
  <c r="BY54" i="6"/>
  <c r="BX54" i="6"/>
  <c r="BW54" i="6"/>
  <c r="BV54" i="6"/>
  <c r="BU54" i="6"/>
  <c r="BT54" i="6"/>
  <c r="BS54" i="6"/>
  <c r="BY53" i="6"/>
  <c r="BX53" i="6"/>
  <c r="BW53" i="6"/>
  <c r="BV53" i="6"/>
  <c r="BU53" i="6"/>
  <c r="BT53" i="6"/>
  <c r="BS53" i="6"/>
  <c r="BY52" i="6"/>
  <c r="BX52" i="6"/>
  <c r="BW52" i="6"/>
  <c r="BV52" i="6"/>
  <c r="BU52" i="6"/>
  <c r="BT52" i="6"/>
  <c r="BS52" i="6"/>
  <c r="BY51" i="6"/>
  <c r="BX51" i="6"/>
  <c r="BW51" i="6"/>
  <c r="BV51" i="6"/>
  <c r="BU51" i="6"/>
  <c r="BT51" i="6"/>
  <c r="BS51" i="6"/>
  <c r="BY50" i="6"/>
  <c r="BX50" i="6"/>
  <c r="BW50" i="6"/>
  <c r="BV50" i="6"/>
  <c r="BU50" i="6"/>
  <c r="BT50" i="6"/>
  <c r="BS50" i="6"/>
  <c r="BY49" i="6"/>
  <c r="BX49" i="6"/>
  <c r="BW49" i="6"/>
  <c r="BV49" i="6"/>
  <c r="BU49" i="6"/>
  <c r="BT49" i="6"/>
  <c r="BS49" i="6"/>
  <c r="BY48" i="6"/>
  <c r="BX48" i="6"/>
  <c r="BW48" i="6"/>
  <c r="BV48" i="6"/>
  <c r="BU48" i="6"/>
  <c r="BT48" i="6"/>
  <c r="BS48" i="6"/>
  <c r="BY47" i="6"/>
  <c r="BX47" i="6"/>
  <c r="BW47" i="6"/>
  <c r="BV47" i="6"/>
  <c r="BU47" i="6"/>
  <c r="BT47" i="6"/>
  <c r="BS47" i="6"/>
  <c r="BY46" i="6"/>
  <c r="BX46" i="6"/>
  <c r="BW46" i="6"/>
  <c r="BV46" i="6"/>
  <c r="BU46" i="6"/>
  <c r="BT46" i="6"/>
  <c r="BS46" i="6"/>
  <c r="BY45" i="6"/>
  <c r="BX45" i="6"/>
  <c r="BW45" i="6"/>
  <c r="BV45" i="6"/>
  <c r="BU45" i="6"/>
  <c r="BT45" i="6"/>
  <c r="BS45" i="6"/>
  <c r="BY44" i="6"/>
  <c r="BX44" i="6"/>
  <c r="BW44" i="6"/>
  <c r="BV44" i="6"/>
  <c r="BU44" i="6"/>
  <c r="BT44" i="6"/>
  <c r="BS44" i="6"/>
  <c r="BY43" i="6"/>
  <c r="BX43" i="6"/>
  <c r="BW43" i="6"/>
  <c r="BV43" i="6"/>
  <c r="BU43" i="6"/>
  <c r="BT43" i="6"/>
  <c r="BS43" i="6"/>
  <c r="BY42" i="6"/>
  <c r="BX42" i="6"/>
  <c r="BW42" i="6"/>
  <c r="BV42" i="6"/>
  <c r="BU42" i="6"/>
  <c r="BT42" i="6"/>
  <c r="BS42" i="6"/>
  <c r="BY41" i="6"/>
  <c r="BX41" i="6"/>
  <c r="BW41" i="6"/>
  <c r="BV41" i="6"/>
  <c r="BU41" i="6"/>
  <c r="BT41" i="6"/>
  <c r="BS41" i="6"/>
  <c r="BY40" i="6"/>
  <c r="BX40" i="6"/>
  <c r="BW40" i="6"/>
  <c r="BV40" i="6"/>
  <c r="BU40" i="6"/>
  <c r="BT40" i="6"/>
  <c r="BS40" i="6"/>
  <c r="BY39" i="6"/>
  <c r="BX39" i="6"/>
  <c r="BW39" i="6"/>
  <c r="BV39" i="6"/>
  <c r="BU39" i="6"/>
  <c r="BT39" i="6"/>
  <c r="BS39" i="6"/>
  <c r="BY38" i="6"/>
  <c r="BX38" i="6"/>
  <c r="BW38" i="6"/>
  <c r="BV38" i="6"/>
  <c r="BU38" i="6"/>
  <c r="BT38" i="6"/>
  <c r="BS38" i="6"/>
  <c r="BY37" i="6"/>
  <c r="BX37" i="6"/>
  <c r="BW37" i="6"/>
  <c r="BV37" i="6"/>
  <c r="BU37" i="6"/>
  <c r="BT37" i="6"/>
  <c r="BS37" i="6"/>
  <c r="BY36" i="6"/>
  <c r="BX36" i="6"/>
  <c r="BW36" i="6"/>
  <c r="BV36" i="6"/>
  <c r="BU36" i="6"/>
  <c r="BT36" i="6"/>
  <c r="BS36" i="6"/>
  <c r="BY35" i="6"/>
  <c r="BX35" i="6"/>
  <c r="BW35" i="6"/>
  <c r="BV35" i="6"/>
  <c r="BU35" i="6"/>
  <c r="BT35" i="6"/>
  <c r="BS35" i="6"/>
  <c r="BY34" i="6"/>
  <c r="BX34" i="6"/>
  <c r="BW34" i="6"/>
  <c r="BV34" i="6"/>
  <c r="BU34" i="6"/>
  <c r="BT34" i="6"/>
  <c r="BS34" i="6"/>
  <c r="BY33" i="6"/>
  <c r="BX33" i="6"/>
  <c r="BW33" i="6"/>
  <c r="BV33" i="6"/>
  <c r="BU33" i="6"/>
  <c r="BT33" i="6"/>
  <c r="BS33" i="6"/>
  <c r="BY32" i="6"/>
  <c r="BX32" i="6"/>
  <c r="BW32" i="6"/>
  <c r="BV32" i="6"/>
  <c r="BU32" i="6"/>
  <c r="BT32" i="6"/>
  <c r="BS32" i="6"/>
  <c r="BY31" i="6"/>
  <c r="BX31" i="6"/>
  <c r="BW31" i="6"/>
  <c r="BV31" i="6"/>
  <c r="BU31" i="6"/>
  <c r="BT31" i="6"/>
  <c r="BS31" i="6"/>
  <c r="BY30" i="6"/>
  <c r="BX30" i="6"/>
  <c r="BW30" i="6"/>
  <c r="BV30" i="6"/>
  <c r="BU30" i="6"/>
  <c r="BT30" i="6"/>
  <c r="BS30" i="6"/>
  <c r="BY29" i="6"/>
  <c r="BX29" i="6"/>
  <c r="BW29" i="6"/>
  <c r="BV29" i="6"/>
  <c r="BU29" i="6"/>
  <c r="BT29" i="6"/>
  <c r="BS29" i="6"/>
  <c r="BY28" i="6"/>
  <c r="BX28" i="6"/>
  <c r="BW28" i="6"/>
  <c r="BV28" i="6"/>
  <c r="BU28" i="6"/>
  <c r="BT28" i="6"/>
  <c r="BS28" i="6"/>
  <c r="BY27" i="6"/>
  <c r="BX27" i="6"/>
  <c r="BW27" i="6"/>
  <c r="BV27" i="6"/>
  <c r="BU27" i="6"/>
  <c r="BT27" i="6"/>
  <c r="BS27" i="6"/>
  <c r="BY26" i="6"/>
  <c r="BX26" i="6"/>
  <c r="BW26" i="6"/>
  <c r="BV26" i="6"/>
  <c r="BU26" i="6"/>
  <c r="BT26" i="6"/>
  <c r="BS26" i="6"/>
  <c r="BY25" i="6"/>
  <c r="BX25" i="6"/>
  <c r="BW25" i="6"/>
  <c r="BV25" i="6"/>
  <c r="BU25" i="6"/>
  <c r="BT25" i="6"/>
  <c r="BS25" i="6"/>
  <c r="BY24" i="6"/>
  <c r="BX24" i="6"/>
  <c r="BW24" i="6"/>
  <c r="BV24" i="6"/>
  <c r="BU24" i="6"/>
  <c r="BT24" i="6"/>
  <c r="BS24" i="6"/>
  <c r="BY23" i="6"/>
  <c r="BX23" i="6"/>
  <c r="BW23" i="6"/>
  <c r="BV23" i="6"/>
  <c r="BU23" i="6"/>
  <c r="BT23" i="6"/>
  <c r="BS23" i="6"/>
  <c r="BY22" i="6"/>
  <c r="BX22" i="6"/>
  <c r="BW22" i="6"/>
  <c r="BV22" i="6"/>
  <c r="BU22" i="6"/>
  <c r="BT22" i="6"/>
  <c r="BS22" i="6"/>
  <c r="BY21" i="6"/>
  <c r="BX21" i="6"/>
  <c r="BW21" i="6"/>
  <c r="BV21" i="6"/>
  <c r="BU21" i="6"/>
  <c r="BT21" i="6"/>
  <c r="BS21" i="6"/>
  <c r="BY20" i="6"/>
  <c r="BX20" i="6"/>
  <c r="BW20" i="6"/>
  <c r="BV20" i="6"/>
  <c r="BU20" i="6"/>
  <c r="BT20" i="6"/>
  <c r="BS20" i="6"/>
  <c r="BY19" i="6"/>
  <c r="BX19" i="6"/>
  <c r="BW19" i="6"/>
  <c r="BV19" i="6"/>
  <c r="BU19" i="6"/>
  <c r="BT19" i="6"/>
  <c r="BS19" i="6"/>
  <c r="BY18" i="6"/>
  <c r="BX18" i="6"/>
  <c r="BW18" i="6"/>
  <c r="BV18" i="6"/>
  <c r="BU18" i="6"/>
  <c r="BT18" i="6"/>
  <c r="BS18" i="6"/>
  <c r="BY17" i="6"/>
  <c r="BX17" i="6"/>
  <c r="BW17" i="6"/>
  <c r="BV17" i="6"/>
  <c r="BU17" i="6"/>
  <c r="BT17" i="6"/>
  <c r="BS17" i="6"/>
  <c r="BY16" i="6"/>
  <c r="BX16" i="6"/>
  <c r="BW16" i="6"/>
  <c r="BV16" i="6"/>
  <c r="BU16" i="6"/>
  <c r="BT16" i="6"/>
  <c r="BS16" i="6"/>
  <c r="BY15" i="6"/>
  <c r="BX15" i="6"/>
  <c r="BW15" i="6"/>
  <c r="BV15" i="6"/>
  <c r="BU15" i="6"/>
  <c r="BT15" i="6"/>
  <c r="BS15" i="6"/>
  <c r="BY14" i="6"/>
  <c r="BX14" i="6"/>
  <c r="BW14" i="6"/>
  <c r="BV14" i="6"/>
  <c r="BU14" i="6"/>
  <c r="BT14" i="6"/>
  <c r="BS14" i="6"/>
  <c r="BY13" i="6"/>
  <c r="BX13" i="6"/>
  <c r="BW13" i="6"/>
  <c r="BV13" i="6"/>
  <c r="BU13" i="6"/>
  <c r="BT13" i="6"/>
  <c r="BS13" i="6"/>
  <c r="BY12" i="6"/>
  <c r="BX12" i="6"/>
  <c r="BW12" i="6"/>
  <c r="BV12" i="6"/>
  <c r="BU12" i="6"/>
  <c r="BT12" i="6"/>
  <c r="BS12" i="6"/>
  <c r="BY11" i="6"/>
  <c r="BX11" i="6"/>
  <c r="BW11" i="6"/>
  <c r="BV11" i="6"/>
  <c r="BU11" i="6"/>
  <c r="BT11" i="6"/>
  <c r="BS11" i="6"/>
  <c r="BY10" i="6"/>
  <c r="BX10" i="6"/>
  <c r="BW10" i="6"/>
  <c r="BV10" i="6"/>
  <c r="BU10" i="6"/>
  <c r="BT10" i="6"/>
  <c r="BS10" i="6"/>
  <c r="BY9" i="6"/>
  <c r="BX9" i="6"/>
  <c r="BW9" i="6"/>
  <c r="BV9" i="6"/>
  <c r="BU9" i="6"/>
  <c r="BT9" i="6"/>
  <c r="BS9" i="6"/>
  <c r="BY8" i="6"/>
  <c r="BX8" i="6"/>
  <c r="BW8" i="6"/>
  <c r="BV8" i="6"/>
  <c r="BU8" i="6"/>
  <c r="BT8" i="6"/>
  <c r="BS8" i="6"/>
  <c r="BY7" i="6"/>
  <c r="BX7" i="6"/>
  <c r="BW7" i="6"/>
  <c r="BV7" i="6"/>
  <c r="BU7" i="6"/>
  <c r="BT7" i="6"/>
  <c r="BS7" i="6"/>
  <c r="BY6" i="6"/>
  <c r="BX6" i="6"/>
  <c r="BW6" i="6"/>
  <c r="BV6" i="6"/>
  <c r="BU6" i="6"/>
  <c r="BT6" i="6"/>
  <c r="BS6" i="6"/>
  <c r="BY5" i="6"/>
  <c r="BX5" i="6"/>
  <c r="BW5" i="6"/>
  <c r="BV5" i="6"/>
  <c r="BU5" i="6"/>
  <c r="BT5" i="6"/>
  <c r="BS5" i="6"/>
  <c r="BY4" i="6"/>
  <c r="BX4" i="6"/>
  <c r="BW4" i="6"/>
  <c r="BV4" i="6"/>
  <c r="BU4" i="6"/>
  <c r="BT4" i="6"/>
  <c r="BS4" i="6"/>
  <c r="BY3" i="6"/>
  <c r="BX3" i="6"/>
  <c r="BW3" i="6"/>
  <c r="BV3" i="6"/>
  <c r="BU3" i="6"/>
  <c r="BT3" i="6"/>
  <c r="BS3" i="6"/>
  <c r="BY2" i="6"/>
  <c r="BX2" i="6"/>
  <c r="BW2" i="6"/>
  <c r="BV2" i="6"/>
  <c r="BU2" i="6"/>
  <c r="BT2" i="6"/>
  <c r="BS2" i="6"/>
  <c r="BN81" i="2" l="1"/>
</calcChain>
</file>

<file path=xl/sharedStrings.xml><?xml version="1.0" encoding="utf-8"?>
<sst xmlns="http://schemas.openxmlformats.org/spreadsheetml/2006/main" count="13346" uniqueCount="3052">
  <si>
    <t>LPN</t>
  </si>
  <si>
    <t>LVN</t>
  </si>
  <si>
    <t>Indian Health Service</t>
  </si>
  <si>
    <t>IHS</t>
  </si>
  <si>
    <t>Dental Hygienist</t>
  </si>
  <si>
    <t>Case Manager</t>
  </si>
  <si>
    <t>Nursing Assistant</t>
  </si>
  <si>
    <t>Nursing Aide</t>
  </si>
  <si>
    <t>Health Aide</t>
  </si>
  <si>
    <t>Home Health Aide</t>
  </si>
  <si>
    <t>Personal Care Aide</t>
  </si>
  <si>
    <t>Home Care Worker</t>
  </si>
  <si>
    <t>Psychiatric Aide</t>
  </si>
  <si>
    <t>Community Health Worker</t>
  </si>
  <si>
    <t>Health Outreach Worker</t>
  </si>
  <si>
    <t>Health Educator</t>
  </si>
  <si>
    <t>Peer Counselor</t>
  </si>
  <si>
    <t>Peer Educator</t>
  </si>
  <si>
    <t>Peer Navigator</t>
  </si>
  <si>
    <t>Title</t>
  </si>
  <si>
    <t>Description</t>
  </si>
  <si>
    <t>URL</t>
  </si>
  <si>
    <t>Implementer Institution</t>
  </si>
  <si>
    <t>Location State</t>
  </si>
  <si>
    <t>Location Features</t>
  </si>
  <si>
    <t>Funder</t>
  </si>
  <si>
    <t>$ Investment</t>
  </si>
  <si>
    <t>https://www.advisory.com/-/media/Advisory-com/Research/HRIC/Research-Study/2016/Health-career-pathways/Health_Career_Pathways_Task_Force_Report.pdf</t>
  </si>
  <si>
    <t>Extremely relevant</t>
  </si>
  <si>
    <t>Medical Assistants</t>
  </si>
  <si>
    <t>Licensed Practical Nurses</t>
  </si>
  <si>
    <t>United States</t>
  </si>
  <si>
    <t>N/A</t>
  </si>
  <si>
    <t>Unclear</t>
  </si>
  <si>
    <t>Highly relevant</t>
  </si>
  <si>
    <t>Community Health Workers</t>
  </si>
  <si>
    <t>Licensed Vocational Nurses</t>
  </si>
  <si>
    <t>California</t>
  </si>
  <si>
    <t>Dental Assistants</t>
  </si>
  <si>
    <t>Connecticut</t>
  </si>
  <si>
    <t>Wisconsin</t>
  </si>
  <si>
    <t>Other</t>
  </si>
  <si>
    <t>Dental Hygienists</t>
  </si>
  <si>
    <t>Colorado</t>
  </si>
  <si>
    <t>http://healthinfo.montana.edu/Strategic%20Plan%202017.pdf</t>
  </si>
  <si>
    <t>Montana Healthcare Workforce Advisory Committee</t>
  </si>
  <si>
    <t>Montana</t>
  </si>
  <si>
    <t>https://www.urban.org/sites/default/files/publication/89341/employer_roles_in_building_pipelines_for_middle-skill_jobs_in_health_care.pdf</t>
  </si>
  <si>
    <t>Home Health Aides</t>
  </si>
  <si>
    <t>https://www.doleta.gov/oa/pdf/apprenticeship_build_healthcare_paths.pdf</t>
  </si>
  <si>
    <t>U.S. Department of Labor</t>
  </si>
  <si>
    <t>Massachusetts</t>
  </si>
  <si>
    <t>Relevant</t>
  </si>
  <si>
    <t>Washington</t>
  </si>
  <si>
    <t>Ambiguous</t>
  </si>
  <si>
    <t>Nursing Aides</t>
  </si>
  <si>
    <t>JP Morgan Chase Foundation</t>
  </si>
  <si>
    <t>Michigan</t>
  </si>
  <si>
    <t>CDC</t>
  </si>
  <si>
    <t>PHI</t>
  </si>
  <si>
    <t>New York</t>
  </si>
  <si>
    <t>https://www.afscme.org/news/publications/health-care/body/The-LPN-2007.pdf</t>
  </si>
  <si>
    <t>Institute for the Future of Aging Services</t>
  </si>
  <si>
    <t>Texas</t>
  </si>
  <si>
    <t>Florida</t>
  </si>
  <si>
    <t>Minnesota</t>
  </si>
  <si>
    <t>Georgia</t>
  </si>
  <si>
    <t>HRSA</t>
  </si>
  <si>
    <t xml:space="preserve">United States </t>
  </si>
  <si>
    <t>Evaluation?</t>
  </si>
  <si>
    <t>Comparator</t>
  </si>
  <si>
    <t>Start Date</t>
  </si>
  <si>
    <t>End Date</t>
  </si>
  <si>
    <t>No</t>
  </si>
  <si>
    <t>Yes</t>
  </si>
  <si>
    <t>Health Educators</t>
  </si>
  <si>
    <t>Pennsylvania</t>
  </si>
  <si>
    <t>Cadre</t>
  </si>
  <si>
    <t>Yes/No</t>
  </si>
  <si>
    <t>Study Design 1</t>
  </si>
  <si>
    <t>Study Design 2</t>
  </si>
  <si>
    <t>Case Convo</t>
  </si>
  <si>
    <t>Stakeholder Category</t>
  </si>
  <si>
    <t>Topic</t>
  </si>
  <si>
    <t>Position</t>
  </si>
  <si>
    <t>Provider class (general)</t>
  </si>
  <si>
    <t>Provider class (specific)</t>
  </si>
  <si>
    <t>Prospective</t>
  </si>
  <si>
    <t>Pre-post</t>
  </si>
  <si>
    <t>Within-groups</t>
  </si>
  <si>
    <t>Case</t>
  </si>
  <si>
    <t>Federal Government</t>
  </si>
  <si>
    <t>Opioids</t>
  </si>
  <si>
    <t>Executive</t>
  </si>
  <si>
    <t>Health care facility based</t>
  </si>
  <si>
    <t>Retrospective</t>
  </si>
  <si>
    <t>Cohort</t>
  </si>
  <si>
    <t>Beween-groups</t>
  </si>
  <si>
    <t>Convo</t>
  </si>
  <si>
    <t>State Government</t>
  </si>
  <si>
    <t>Researcher</t>
  </si>
  <si>
    <t>Home/community</t>
  </si>
  <si>
    <t>Cross-Sectional</t>
  </si>
  <si>
    <t>Case study</t>
  </si>
  <si>
    <t>Neither</t>
  </si>
  <si>
    <t>Both</t>
  </si>
  <si>
    <t>Health Care Delivery System</t>
  </si>
  <si>
    <t>LTC</t>
  </si>
  <si>
    <t>Clinician</t>
  </si>
  <si>
    <t>MA</t>
  </si>
  <si>
    <t>Case series</t>
  </si>
  <si>
    <t>Training Programs</t>
  </si>
  <si>
    <t>Behavioral Health</t>
  </si>
  <si>
    <t>Educator</t>
  </si>
  <si>
    <t>PCA</t>
  </si>
  <si>
    <t>RCT</t>
  </si>
  <si>
    <t>Individuals in Entry-Level Positions</t>
  </si>
  <si>
    <t>Integrating Systems</t>
  </si>
  <si>
    <t>HHA</t>
  </si>
  <si>
    <t>Future Roles</t>
  </si>
  <si>
    <t>CHWs</t>
  </si>
  <si>
    <t>Psychiatric Aides</t>
  </si>
  <si>
    <t>Peer Counselors</t>
  </si>
  <si>
    <t>TBD</t>
  </si>
  <si>
    <t>Texas Department of State Health Services</t>
  </si>
  <si>
    <t>Nationwide</t>
  </si>
  <si>
    <t>Massachusetts Department of Public Health</t>
  </si>
  <si>
    <t>https://www.health.state.mn.us/facilities/ruralhealth/emerging/chw//docs/2016chwtool.pdf</t>
  </si>
  <si>
    <t>Training</t>
  </si>
  <si>
    <t>https://www.health.state.mn.us/facilities/ruralhealth/emerging/docs/2017emprofc.pdf</t>
  </si>
  <si>
    <t>CMS/CMMI</t>
  </si>
  <si>
    <t>Ohio</t>
  </si>
  <si>
    <t>Arizona</t>
  </si>
  <si>
    <t>National</t>
  </si>
  <si>
    <t>Weblink to Evaluation</t>
  </si>
  <si>
    <t>Innovative/Novel Flag</t>
  </si>
  <si>
    <t>Relevance</t>
  </si>
  <si>
    <t>Location - Full</t>
  </si>
  <si>
    <t>DA</t>
  </si>
  <si>
    <t>DH</t>
  </si>
  <si>
    <t>Community Health Rep (Aide)</t>
  </si>
  <si>
    <t>Recruiting</t>
  </si>
  <si>
    <t>Retaining</t>
  </si>
  <si>
    <t>General Policy</t>
  </si>
  <si>
    <t>Primary Sub-topic</t>
  </si>
  <si>
    <t>Other Sub-topic</t>
  </si>
  <si>
    <t>Sub-Topical Focus</t>
  </si>
  <si>
    <t>Training: Standardization</t>
  </si>
  <si>
    <t>Training: Patient-focus</t>
  </si>
  <si>
    <t>Training: Certification</t>
  </si>
  <si>
    <t>Training: Curriculum</t>
  </si>
  <si>
    <t>Training: Recruitment</t>
  </si>
  <si>
    <t>Training: Duration</t>
  </si>
  <si>
    <t>Training: Financial Incentives</t>
  </si>
  <si>
    <t>Training: Non-financial Incentives</t>
  </si>
  <si>
    <t>Recruitment: Intensity</t>
  </si>
  <si>
    <t>Recruitment: Diversity of Pool</t>
  </si>
  <si>
    <t>Recruitment: Targeted Pool</t>
  </si>
  <si>
    <t>Recruitment: Partnerships</t>
  </si>
  <si>
    <t>Training: Licensing</t>
  </si>
  <si>
    <t>Recruitment: Internship</t>
  </si>
  <si>
    <t>Recruitment: Qualifications</t>
  </si>
  <si>
    <t>Recruitment: Minimum Standards</t>
  </si>
  <si>
    <t>Recruitment: New Venue</t>
  </si>
  <si>
    <t>Recruitment: Evidence-based Selection</t>
  </si>
  <si>
    <t>Recruitment: Financial Incentives</t>
  </si>
  <si>
    <t>Recruitment: Non-financial Incentives</t>
  </si>
  <si>
    <t>Retention: Scope of practice</t>
  </si>
  <si>
    <t>Retention: Salary and Benefits</t>
  </si>
  <si>
    <t>Retention: Burn-out</t>
  </si>
  <si>
    <t>Retention: Career Ladder</t>
  </si>
  <si>
    <t>Retention: Tuition Assistance</t>
  </si>
  <si>
    <t>Training: Novel Program</t>
  </si>
  <si>
    <t>Recruitment: Novel Program</t>
  </si>
  <si>
    <t>Retention: New Opportunities</t>
  </si>
  <si>
    <t>Retention: Work Flexibility</t>
  </si>
  <si>
    <t>Retention: Positive Work Environment</t>
  </si>
  <si>
    <t>Retention: Performance Recognition</t>
  </si>
  <si>
    <t>General: Unionization</t>
  </si>
  <si>
    <t>General: Partnership</t>
  </si>
  <si>
    <t>General: Program</t>
  </si>
  <si>
    <t>Retention: Novel Program</t>
  </si>
  <si>
    <t>General: Other</t>
  </si>
  <si>
    <t>Secondary Sub-topic</t>
  </si>
  <si>
    <t>Other Sub-Topic</t>
  </si>
  <si>
    <t>Training: Novel Policy</t>
  </si>
  <si>
    <t>Training: Novel Partnership</t>
  </si>
  <si>
    <t>Recruitment: Novel Policy</t>
  </si>
  <si>
    <t>Recruitment: Novel Partnership</t>
  </si>
  <si>
    <t>Retention: Novel Policy</t>
  </si>
  <si>
    <t>Retention: Novel Partnership</t>
  </si>
  <si>
    <t>General: Workforce Standards</t>
  </si>
  <si>
    <t>General: Workforce Regulations</t>
  </si>
  <si>
    <t>Training: Expanded Scope of Work</t>
  </si>
  <si>
    <t>Training: Quality (Assurance/Guidelines)</t>
  </si>
  <si>
    <t>Training: Flexibility/Adaptability/Accessibility</t>
  </si>
  <si>
    <t>Location Scope</t>
  </si>
  <si>
    <t>Organizational</t>
  </si>
  <si>
    <t>City/town</t>
  </si>
  <si>
    <t>County/regional</t>
  </si>
  <si>
    <t>State</t>
  </si>
  <si>
    <t>Multi-state</t>
  </si>
  <si>
    <t>General: Policy</t>
  </si>
  <si>
    <t>CareAcademy</t>
  </si>
  <si>
    <t>https://careacademy.com/training/</t>
  </si>
  <si>
    <t>x</t>
  </si>
  <si>
    <t>CareLinx; CareAcademy</t>
  </si>
  <si>
    <t>CareLinx, CareAcademy, Online</t>
  </si>
  <si>
    <t>Online</t>
  </si>
  <si>
    <t>Unknown</t>
  </si>
  <si>
    <t>Illinois State Legislature</t>
  </si>
  <si>
    <t>https://www.rwjf.org/en/library/research/2011/04/better-jobs-better-care-.html</t>
  </si>
  <si>
    <t>https://www.leadingage.org/retention-specialist</t>
  </si>
  <si>
    <t>Cornell Institute for Translational Research on Aging (CITRA)</t>
  </si>
  <si>
    <t>Illinois</t>
  </si>
  <si>
    <t>NA</t>
  </si>
  <si>
    <t>CITRA, New York and Connecticut</t>
  </si>
  <si>
    <t>New York and Connecticut</t>
  </si>
  <si>
    <t>Robert Wood Johnson Foundation; Atlantic Philanthropies</t>
  </si>
  <si>
    <t>General: State Policy</t>
  </si>
  <si>
    <t>https://phinational.org/resource/personal-and-home-care-aide-state-training-phcast-demonstration-program-evaluation/</t>
  </si>
  <si>
    <t>California, Iowa, Maine, Massachusetts, Michigan and North Carolina</t>
  </si>
  <si>
    <t>U.S. Department of Health and Human Services</t>
  </si>
  <si>
    <t>https://journals.sagepub.com/doi/full/10.1177/1084822315584316</t>
  </si>
  <si>
    <t>https://www.doleta.gov/wioa/Docs/WIOA_Factsheets.pdf</t>
  </si>
  <si>
    <t>Department of Labor</t>
  </si>
  <si>
    <t>PHCA Certification</t>
  </si>
  <si>
    <t xml:space="preserve">This law establishes a new position in the state of New York for home health aides who have been working in the field for at least a year and want to gain more skills and advance in their career. </t>
  </si>
  <si>
    <t>New York State</t>
  </si>
  <si>
    <t>https://www.dol.gov/whd/regs/compliance/hrg.htm</t>
  </si>
  <si>
    <t>The Wage and Hour Division (WHD) of the U.S. Department of Labor (DOL)</t>
  </si>
  <si>
    <t>https://journals.lww.com/homehealthcarenurseonline/fulltext/2010/09000/Building_a_Peer_Mentor_Home_Health_Aide_Program_.6.aspx#pdf-link</t>
  </si>
  <si>
    <t>Home Assistance Personnel Inc.</t>
  </si>
  <si>
    <t>Certificate as a "Peer Mentor Aide"</t>
  </si>
  <si>
    <t>https://www.capitalimpact.org/aarp-foundation-capital-impact-launch-national-effort-create-quality-jobs-older-female-home-care-workers/</t>
  </si>
  <si>
    <t>AARP Foundation and Capital Impact Partners</t>
  </si>
  <si>
    <t>AARP Foundation’s Evidence-Based Solutions for Vulnerable Older Adults grant</t>
  </si>
  <si>
    <t>Cooperative Home Care Associates</t>
  </si>
  <si>
    <t>https://building1community.org/employ/</t>
  </si>
  <si>
    <t>Building One Community: The Center for Immigrant Opportunity</t>
  </si>
  <si>
    <t>Building One Community</t>
  </si>
  <si>
    <t>Maine</t>
  </si>
  <si>
    <t>https://innovation.cms.gov/initiatives/Health-Care-Innovation-Awards/California.html</t>
  </si>
  <si>
    <t>CMS</t>
  </si>
  <si>
    <t>State Legislature of CT</t>
  </si>
  <si>
    <t>https://ca-hwi.org</t>
  </si>
  <si>
    <t xml:space="preserve">California </t>
  </si>
  <si>
    <t>These laws typically extend workplace harassment protections to domestic workers (including home care aides), require paid time off, and enhance overtime protections, among other provisions.</t>
  </si>
  <si>
    <t>http://www.ilga.gov/legislation/ilcs/ilcs3.asp?ActID=3726&amp;ChapterID=68</t>
  </si>
  <si>
    <t>http://www.wtb.wa.gov/healthtrainingcoalition.asp</t>
  </si>
  <si>
    <t xml:space="preserve">Workforce Training and Education Coordinating Board </t>
  </si>
  <si>
    <t>LPN/CNA/Medical Assistant/Home Care Aide</t>
  </si>
  <si>
    <t>The Department of Labor awarded this as a grant through the American Recovery and Reinvestment Act</t>
  </si>
  <si>
    <t>https://www.leadingage.org/sites/default/files/ECCLI_Final_Report.pdf</t>
  </si>
  <si>
    <t>Multiple</t>
  </si>
  <si>
    <t>$5,000,000 (annually)</t>
  </si>
  <si>
    <t>https://www.unitedwaydm.org/healthworks-program</t>
  </si>
  <si>
    <t>http://nyachnyc.org/initiatives/community-health-worker/</t>
  </si>
  <si>
    <t>http://nyachnyc.org/initiatives/home-health-aide/</t>
  </si>
  <si>
    <t>http://nyachnyc.org/initiatives/medical-assistant/</t>
  </si>
  <si>
    <t>http://www.phippsny.org/programs/career-readiness/career-network/</t>
  </si>
  <si>
    <t>https://www.jvs.org/courses/medical-assistant-refresher/</t>
  </si>
  <si>
    <t>https://mehi.masstech.org/programs/workforce-development</t>
  </si>
  <si>
    <t>United Way</t>
  </si>
  <si>
    <t>New York Alliance for Careers in Health Care</t>
  </si>
  <si>
    <t>Paraprofessional Health Care Institute</t>
  </si>
  <si>
    <t>SEIU 775 Benefits Group</t>
  </si>
  <si>
    <t>EKG, Phlebotomy, and CCMA certifications</t>
  </si>
  <si>
    <t>U.S. Department of Labor, Employment and Training Administration</t>
  </si>
  <si>
    <t>1199SEIU Training and Employment Funds</t>
  </si>
  <si>
    <t xml:space="preserve">http://webarchive.urban.org/UploadedPDF/411907_registered_apprenticeship.pdf </t>
  </si>
  <si>
    <t>Healthcare Workforce Transformation Fund, Massachusetts Executive Office of Labor and Workforce Development</t>
  </si>
  <si>
    <t>UJA Federation of New York; Weinberg Foundation; NYACH</t>
  </si>
  <si>
    <t>New York City Department of Small Business Services; NYACH</t>
  </si>
  <si>
    <t>Department of Education, Department of Labor, United States</t>
  </si>
  <si>
    <t>All states</t>
  </si>
  <si>
    <t xml:space="preserve">New York </t>
  </si>
  <si>
    <t xml:space="preserve">New York  </t>
  </si>
  <si>
    <t>Advanced Home Health Aides Certification</t>
  </si>
  <si>
    <t>All States</t>
  </si>
  <si>
    <t>New York City, New York</t>
  </si>
  <si>
    <t>Cooperative Home Care Associates, New York City, New York</t>
  </si>
  <si>
    <t xml:space="preserve">Home Health Aide; Personal Care Assistant </t>
  </si>
  <si>
    <t>B1C Skills Development Program, Greater Stamford, Connecticut</t>
  </si>
  <si>
    <t xml:space="preserve">Connecticut </t>
  </si>
  <si>
    <t xml:space="preserve">Home Health Aide </t>
  </si>
  <si>
    <t>BTBQ Certification</t>
  </si>
  <si>
    <t>Mainers for Homecare</t>
  </si>
  <si>
    <t>South County Community Health Center, Inc., California</t>
  </si>
  <si>
    <t>South County Community Health Center; Health Plan of San Mateo; San Mateo County Behavioral Health and Recovery Services;  Nuestra Casa; Voices of Recovery</t>
  </si>
  <si>
    <t xml:space="preserve">Connecticut  </t>
  </si>
  <si>
    <t>Health Workforce Initiative, California</t>
  </si>
  <si>
    <t>California Community Colleges Chancellor's Office</t>
  </si>
  <si>
    <t>CNAs, MAs, Nursing Assistants, Personal Care Aides</t>
  </si>
  <si>
    <t>This grant aims to train 550 low-wage Washington health care workers, helping move them into higher-paying, high-demand health care professions with established career pathways.</t>
  </si>
  <si>
    <t>Iowa</t>
  </si>
  <si>
    <t>Central Iowa Healthworks, Central Iowa, Iowa</t>
  </si>
  <si>
    <t>Home Health Aide, Personal Care Aide, CNAs, MAs, LPNs</t>
  </si>
  <si>
    <t>Institute for the Future of Aging Services; The Gerontology Institute at the University of Massachusetts Boston for the Commonwealth Corporation</t>
  </si>
  <si>
    <t>Nursing Homes</t>
  </si>
  <si>
    <t>This grant enables rural training opportunities for allied health professions students in Montana. Housing and transportation costs are covered during the students’ clinical rotations if they are done at a rural training site. The program’s overall goal is to provide allied health professional students rural, community-based clinical training rotations and eventual employment with a rural health care provider.</t>
  </si>
  <si>
    <t>New York Alliance for Careers in Health Care, New York</t>
  </si>
  <si>
    <t>This program, offered by LaGuardia Community College in partnership with the Washington Heights Workforce1 Center and various health centers and physicians’ offices, helps students work on their English, learn medical vocabulary in their native language, and train to be a medical assistant.</t>
  </si>
  <si>
    <t>Phipps Neighborhoods; Montefiore Health System; Hostos Community College</t>
  </si>
  <si>
    <t>Home Health Aides, CNAs, LPNs</t>
  </si>
  <si>
    <t>Jewish Vocational Service of San Francisco; Kaiser Permanente Santa Clara</t>
  </si>
  <si>
    <t>San Francisco, California</t>
  </si>
  <si>
    <t>SEIU Healthcare NW Training Partnership, Washington</t>
  </si>
  <si>
    <t>Home Care Aide</t>
  </si>
  <si>
    <t>Massachusetts eHealth Institute, Massachusetts</t>
  </si>
  <si>
    <t>This training program uses principles of lifelong learning, work-based education, dual accountability, and building career pathways to support workers and job seekers in improving capacity and gaining access to careers in health care and human services at District 1199C of the National Union of Hospital &amp; Health Care Employees and 50 health care institutions in Philadelphia, PA.</t>
  </si>
  <si>
    <t>https://1199ctraining.org/about</t>
  </si>
  <si>
    <t>District 1199C Training &amp; Upgrading Fund of the National Union of Hospital &amp; Health Care Employees</t>
  </si>
  <si>
    <t>Greater Philadelphia, PA</t>
  </si>
  <si>
    <t>New Hampshire</t>
  </si>
  <si>
    <t>New Mexico</t>
  </si>
  <si>
    <t>Extremely Relevant (just can't find a lot of detail)</t>
  </si>
  <si>
    <t>San Francisco Department of Public Health</t>
  </si>
  <si>
    <t>San Francisco, CA</t>
  </si>
  <si>
    <t>San Francisco Department of Public Health?</t>
  </si>
  <si>
    <t>University of Michigan School of Social Work</t>
  </si>
  <si>
    <t>University of Michigan School of Social Work; Other</t>
  </si>
  <si>
    <t>This initiative is dedicated to supporting Community Health Workers to help them advance their careers and attain financial security at SkillWorks, a nonprofit collaborative launched by the Boston Foundation in Boston, Massachusetts.</t>
  </si>
  <si>
    <t>https://www.skill-works.org/</t>
  </si>
  <si>
    <t>Action for Boston Community Development; SkillWorks</t>
  </si>
  <si>
    <t>Boston, MA</t>
  </si>
  <si>
    <t>SkillWorks (funded by the Boston Foundation)</t>
  </si>
  <si>
    <t>http://ship.idaho.gov/FAQ/tabid/3039/Default.aspx</t>
  </si>
  <si>
    <t>Idaho Department of Health and Welfare</t>
  </si>
  <si>
    <t>Idaho</t>
  </si>
  <si>
    <t>https://machw.org/for-chws/jobs-2/</t>
  </si>
  <si>
    <t>Highly Relevant</t>
  </si>
  <si>
    <t>Massachusetts Association of Community Health Workers (MACHW)</t>
  </si>
  <si>
    <t>Mid-America Regional  Council</t>
  </si>
  <si>
    <t>Kansas, Missouri</t>
  </si>
  <si>
    <t>Florida Community Health Worker Coalition</t>
  </si>
  <si>
    <t>This partnership established the curriculum for Community Health Workers in Minnesota, working with stakeholders to rally for support and collaborating with community colleges and post-secondary schools to pilot the curriculum in Minnesota.</t>
  </si>
  <si>
    <t>http://www.astho.org/Health-Systems-Transformation/Medicaid-and-Public-Health-Partnerships/Case-Studies/Minnesota-Workforce-Innovations/</t>
  </si>
  <si>
    <t>Minnesota State University</t>
  </si>
  <si>
    <t>Blue Cross Blue Shield Foundation</t>
  </si>
  <si>
    <t>This multi-stage, 12-year workforce development program is engaging government-funded agencies and public health organizations to support and encourage Community Health Workers (CHWs) and other health professionals through increasing available jobs, creating a framework for education, reducing burnout, and building options for career advancement through the California Future Health Workforce Commission in California.</t>
  </si>
  <si>
    <t>https://futurehealthworkforce.org/</t>
  </si>
  <si>
    <t>California Future Health Workforce Commission</t>
  </si>
  <si>
    <t>Blue Shield of California Foundation, Gordon and Betty Moore Foundation, The California Endowment, and The California Wellness Foundation</t>
  </si>
  <si>
    <t>http://www.cachw.org/</t>
  </si>
  <si>
    <t>California Association of Community Health Workers</t>
  </si>
  <si>
    <t>https://pchi-hub.com/</t>
  </si>
  <si>
    <t>Pathways Community HUB Institute</t>
  </si>
  <si>
    <t>Ohio, Michigan, Washington, Wisconsin</t>
  </si>
  <si>
    <t>This program trains Community Health Workers and supports them to conduct outreach to African Americans in Montgomery County through mini-grants from the Montgomery Department of Health and Human Services in Montgomery County, Maryland.</t>
  </si>
  <si>
    <t>http://www.consumerhealthfdn.org/~conshfdn/images/uploads/files/CHW_Discussion_Paper.pdf</t>
  </si>
  <si>
    <t>Montgomery County Department of Health and Human Services</t>
  </si>
  <si>
    <t>Maryland</t>
  </si>
  <si>
    <t>New York City</t>
  </si>
  <si>
    <t>New York Medicaid</t>
  </si>
  <si>
    <t>Christus Sphon Health System</t>
  </si>
  <si>
    <t>Christus Spohn Health System</t>
  </si>
  <si>
    <t>This Act provided increased funding for community health centers to increase their use of Community Health Workers throughout the United States.</t>
  </si>
  <si>
    <t>https://www.congress.gov/109/plaws/publ18/PLAW-109publ18.pdf</t>
  </si>
  <si>
    <t>U.S. Congress</t>
  </si>
  <si>
    <t>https://transitionsclinic.org/transitions-clinic-program/</t>
  </si>
  <si>
    <t>Transitions Clinic</t>
  </si>
  <si>
    <t>Louisiana</t>
  </si>
  <si>
    <t>Oregon</t>
  </si>
  <si>
    <t>http://www.michwa.org/common-indicators-project-2/#What</t>
  </si>
  <si>
    <t>Michigan Community Health Worker Alliance</t>
  </si>
  <si>
    <t>Based in Michigan, but applicable nationwide</t>
  </si>
  <si>
    <t>University of Michigan School of Social Work - Vivian A. and James L. Curtis Research and Training Center</t>
  </si>
  <si>
    <t xml:space="preserve">National Health Care for the Homeless Council </t>
  </si>
  <si>
    <t>HRSA; CMMI</t>
  </si>
  <si>
    <t>This program is expanding the role of Community Health Workers (CHWs), increasing their capacity and providing sustainable job growth through the New Mexico Human Services Department in New Mexico. New Mexico Medicaid managed care organizations have been required to increase their use of CHWs by 10% annually since Centennial Care was launched in 2014.</t>
  </si>
  <si>
    <t>http://www.hsd.state.nm.us/uploads/FileLinks/c06b4701fbc84ea3938e646301d8c950/Centennial_Care_2017_Fact_Sheet.pdf</t>
  </si>
  <si>
    <t>New Mexico Human Services Department</t>
  </si>
  <si>
    <t>New Mexico Human Services Department; New Mexico Medicaid (New Mexico Centennial Care)</t>
  </si>
  <si>
    <t>This program trains Community Health Workers (CHWs) at 7 different locations statewide, targeting peer counselors, patient navigators, and existing CHWs to enter the CHW training pipeline in the Department of Health in Washington State. The program also conducts recruitment webinars and holds an annual conference bringing together CHWs throughout the state.</t>
  </si>
  <si>
    <t>https://hcwcommunityhealthworker.org/</t>
  </si>
  <si>
    <t>Washington State Department of Health</t>
  </si>
  <si>
    <t xml:space="preserve">Washington  </t>
  </si>
  <si>
    <t>This program utilizes the Pathway Community HUB model of Community Health Worker (CHW) reimbursement and care coordination, recruiting, hiring, and training people from local communities to work as CHWs in Ohio. CHWs that meet threshold pay-for-performance requirements receive salaries based on outcomes.</t>
  </si>
  <si>
    <t>Community Health Access Project</t>
  </si>
  <si>
    <t>Ohio Department of Health; United Way; Ohio Commission on Minority Health; UnitedHealthcare; Buckeye Health Plan; CareSource; Ohio Department of Health; Private Donations; Richland County Foundation</t>
  </si>
  <si>
    <t>This program works with Community Health Workers through a 150-hour program to train and prepare them for the role at the District 1199C Training &amp; Upgrading Fund in Greater Philadelphia, Pennsylvania.</t>
  </si>
  <si>
    <t>https://1199ctraining.org/community-health</t>
  </si>
  <si>
    <t>District 1199C Training &amp; Upgrading Fund</t>
  </si>
  <si>
    <t>http://chrllc.net/id12.html</t>
  </si>
  <si>
    <t>The C3 Project</t>
  </si>
  <si>
    <t>Amgen Foundation; Sanofi-US; State of Wisconsin</t>
  </si>
  <si>
    <t>https://www.ncbi.nlm.nih.gov/pmc/articles/PMC6112848/</t>
  </si>
  <si>
    <t>Mayo Clinic Employee and Community Health</t>
  </si>
  <si>
    <t>Midwest U.S.</t>
  </si>
  <si>
    <t>Mayo Clinic ECH</t>
  </si>
  <si>
    <t>https://www.ncbi.nlm.nih.gov/pmc/articles/PMC6112848/#R9</t>
  </si>
  <si>
    <t>http://www.marc.org/Community/Regional-Health-Care-Initiative/Community-Health-Worker/KC-Regional-CHW-Collaborative</t>
  </si>
  <si>
    <t>Kansas</t>
  </si>
  <si>
    <t>This joint training program trains Community Health Workers through a partnership between New York-Presbyterian Hospital (NYP) and community-based organizations (CBOs) in New York City. CHWs are trained and managed jointly by NYP and the CBOs: NYP pays for the CHW salary, benefits, office space, and daily stipend; the CBO recruits the CHWs from the local community; and NYP has a CHW Committee that allows CHWs to give the hospital input on community priorities.</t>
  </si>
  <si>
    <t>https://www.advisory.com/-/media/Advisory-com/Research/PHA/Resources/2019/PHA_CHW-Case-Study-Compendium.pdf</t>
  </si>
  <si>
    <t>New York-Presbyterian Hospital</t>
  </si>
  <si>
    <t>https://hsc.unm.edu/community/chwi/pathways/program-model.html</t>
  </si>
  <si>
    <t>University of New Mexico Community Health Workers Initiative Unit, Office for Community Health</t>
  </si>
  <si>
    <t>UNM Hospital, with funding from the Bernalillo County mill levy</t>
  </si>
  <si>
    <t>This network of managed care organizations (MCOs) employs Community Health Workers to work in 14 counties connecting Medicaid Centennial Care enrollees with FQHCs throughout New Mexico through the Community Health Workers Initiatives Unit (CHWI). Other have adopted this model to contract with Medicaid MCOs independently of CHWI.</t>
  </si>
  <si>
    <t>14 counties in New Mexico</t>
  </si>
  <si>
    <t xml:space="preserve">Participating managed care organizations  </t>
  </si>
  <si>
    <t>The program provides standard Community Health Worker (CHW) training and professional development to increase capacity at the Boston Public Health Commission in Boston, MA. The employer pays the registration fee and the worker attends training for CHW certification.</t>
  </si>
  <si>
    <t>http://www.bphc.org/whatwedo/outreach-education-training/chec-community-health-education-center/Pages/CHEC-Community-Health-Education-Center.aspx</t>
  </si>
  <si>
    <t>This organization provides training and providing professional development for Community Health Workers in the Northeast region of Massachusetts.</t>
  </si>
  <si>
    <t>https://www.lchealth.org/professionals/community-health-education-center</t>
  </si>
  <si>
    <t>Lowell Community Health Center</t>
  </si>
  <si>
    <t>Lowell, MA</t>
  </si>
  <si>
    <t>http://mnchwalliance.org/</t>
  </si>
  <si>
    <t>Minnesota Community Health Worker Alliance</t>
  </si>
  <si>
    <t>http://www.chwnetwork.org/</t>
  </si>
  <si>
    <t>Community Health Worker Network of New York City</t>
  </si>
  <si>
    <t>https://chwtraining.org/about-us/</t>
  </si>
  <si>
    <t>Talance, Inc.</t>
  </si>
  <si>
    <t>https://www.rwjf.org/en/how-we-work/grants-explorer.html#k=Community%20Health%20Advisors%20Network&amp;s=2</t>
  </si>
  <si>
    <t>Freedom from Hunger; University of Southern Mississippi</t>
  </si>
  <si>
    <t>Mississippi, Arkansas, and other states in the southeastern U.S.</t>
  </si>
  <si>
    <t>Robert Wood Johnson Foundation</t>
  </si>
  <si>
    <t>University of Kentucky Center for Excellence in Rural Health</t>
  </si>
  <si>
    <t>Kentucky</t>
  </si>
  <si>
    <t>Underserved, rural, coal mining region</t>
  </si>
  <si>
    <t>Kentucky Department of Public Health</t>
  </si>
  <si>
    <t>https://malegislature.gov/Laws/SessionLaws/Acts/2006/Chapter58</t>
  </si>
  <si>
    <t>Massachusetts Department of Health and Human Services</t>
  </si>
  <si>
    <t xml:space="preserve">Latino Health Access </t>
  </si>
  <si>
    <t>Santa Ana, CA</t>
  </si>
  <si>
    <t>This program provides free tuition and certification to individuals that complete one of numerous different condition-specific Community Health Worker (CHW) training programs that consist of weekly teleconferences with didactic training plus case presentations, face-to-face training and skill practice, and supplemental web-based training materials led by Project ECHO at the University of New Mexico (UNM). CHW training programs offered by UNM include: Let's Move NM: Family Prevention Training; Prevention of Child Abuse and Neglect; Community Addictions Recovery Specialist Training; Opioid Addiction Treatment ECHO for CHWs/MAs; Community Resource Education Worker Training; and Good Health and Wellness in Indian Country.</t>
  </si>
  <si>
    <t>https://echo.unm.edu/initiatives/community-health-workers/chw-program-specialty-tracks/</t>
  </si>
  <si>
    <t>University of New Mexico</t>
  </si>
  <si>
    <t>Hub is at University of New Mexico, participants are located remotely throughout New Mexico</t>
  </si>
  <si>
    <t>https://journals.sagepub.com/doi/full/10.1177/0145721712441523?url_ver=Z39.88-2003&amp;rfr_id=ori:rid:crossref.org&amp;rfr_dat=cr_pub%3dpubmed</t>
  </si>
  <si>
    <t xml:space="preserve">The program provided funding for a network to develop the Community Health Worker (CHW) workforce in Arizona through strategic planning, partnerships, and assessment of CHW workforce capacity in the state through the HRSA Rural Network Development Planning Grant Program. The network began as an association established by graduates of Project Jump Start, a community college certificate training program. </t>
  </si>
  <si>
    <t>https://www.azchow.org/</t>
  </si>
  <si>
    <t>Arizona Community Health Workers Association; Southeast Arizona Health Education Center</t>
  </si>
  <si>
    <t xml:space="preserve">HRSA </t>
  </si>
  <si>
    <t>https://www.ncdhhs.gov/about/department-initiatives/healthy-opportunities/community-health-worker-initiative</t>
  </si>
  <si>
    <t>Extremely Relevant</t>
  </si>
  <si>
    <t>North Carolina Department of Health and Human Services</t>
  </si>
  <si>
    <t>North Carolina</t>
  </si>
  <si>
    <t>This program trains people nominated from rural Alaska villages to become Community Health Aides/Practitioners (CHA/Ps) to provide services to beneficiaries of the Indian Health Service through the Alaska Native Health Care System. CHA/Ps that complete a clinical preceptorship are eligible to become Community Health Practitioners, and Alaska recognizes CHA/Ps as billable providers under Medicaid.</t>
  </si>
  <si>
    <t>http://www.akchap.org/html/about-chap.html</t>
  </si>
  <si>
    <t>Alaska Native Tribal Health Consortium</t>
  </si>
  <si>
    <t>Alaska</t>
  </si>
  <si>
    <t>1960s</t>
  </si>
  <si>
    <t>https://www.dshs.texas.gov/mch/chw/Community-Health-Workers_Program.aspx</t>
  </si>
  <si>
    <t>The Tennessee Center for Health Workforce Development (TCWD), first established as the Tennessee Rural Partnership to recruit PCPs to rural and underserved areas, is a program that has expanded to include support to build skills and promote pipeline programs for middle and high school students for nursing and allied health careers at the Tennessee Hospital Association in Tennessee.</t>
  </si>
  <si>
    <t>https://www.tncwd.com/</t>
  </si>
  <si>
    <t>Tennessee Center for Health Workforce Development</t>
  </si>
  <si>
    <t>Tennessee</t>
  </si>
  <si>
    <t>University of Tennessee, Meharry Medical College, East Tennessee State University, Vanderbilt University</t>
  </si>
  <si>
    <t>https://www.movinghealthcareupstream.org/michigan-pathways-to-better-health/</t>
  </si>
  <si>
    <t>Michigan Department of Community Health; Michigan Public Health Institute</t>
  </si>
  <si>
    <t>High-need counties where adult clients are served by Medicare or Medicaid, have 2+ chronic health conditions, and have unmet social needs</t>
  </si>
  <si>
    <t>CMS; CDC</t>
  </si>
  <si>
    <t>https://www.hipscc.org/single-post/2018/10/11/Models-of-Workforce-Development</t>
  </si>
  <si>
    <t>Monterey County Workforce Development Board</t>
  </si>
  <si>
    <t>SkillWorks</t>
  </si>
  <si>
    <t>Boston and throughout Massachusetts</t>
  </si>
  <si>
    <t>The Boston Foundation</t>
  </si>
  <si>
    <t>http://chw.upenn.edu/about/</t>
  </si>
  <si>
    <t>Penn Center for Community Health Workers, University of Pennsylvania</t>
  </si>
  <si>
    <t>https://innovation.cms.gov/initiatives/state-innovations/</t>
  </si>
  <si>
    <t>CMMI</t>
  </si>
  <si>
    <t>This program supports community health centers (CHCs) to establish and build on existing programs that employ Community Health Workers by providing education, training, and technical assistance to CHCs throughout the United States through MHP Salud.</t>
  </si>
  <si>
    <t>https://mhpsalud.org/programs/our-programs/capacity-building-programs/</t>
  </si>
  <si>
    <t>MHP Salud</t>
  </si>
  <si>
    <t>https://www.jff.org/about/</t>
  </si>
  <si>
    <t>Jobs for the Future</t>
  </si>
  <si>
    <t>Minnesota Accountable Health Model (Minnesota Department of Health and Minnesota Department of Human Services)</t>
  </si>
  <si>
    <t>CMS &amp; CMMI - via the State Innovations Model initiative</t>
  </si>
  <si>
    <t>https://www.chwcentral.org/blog/recruitment-training-placement-community-health-workers-baltimore-city-healthcare-settings</t>
  </si>
  <si>
    <t>Baltimore, MD</t>
  </si>
  <si>
    <t>Baltimore City hospitals</t>
  </si>
  <si>
    <t>https://www.hrsa.gov/about/news/press-releases/2015-08-03-rural-health.html</t>
  </si>
  <si>
    <t>This State Plan Amendment permits Community Health Workers and other health care providers to receive supplemental payment for medical education costs through the Minnesota Department of Human Services in Minnesota.</t>
  </si>
  <si>
    <t>https://www.medicaid.gov/State-resource-center/Medicaid-State-Plan-Amendments/Downloads/MN/MN-13-22.pdf</t>
  </si>
  <si>
    <t>Minnesota Department of Human Services</t>
  </si>
  <si>
    <t>https://www.revisor.mn.gov/statutes/cite/256B.0625/pdf</t>
  </si>
  <si>
    <t xml:space="preserve">Minnesota legislature </t>
  </si>
  <si>
    <t>This State Plan Amendment, passed in June 2018, permits Community Health Workers to receive reimbursement from Medicaid under the physician fee schedule reimbursement methodology in Indiana.</t>
  </si>
  <si>
    <t>https://www.medicaid.gov/State-resource-center/Medicaid-State-Plan-Amendments/Downloads/IN/IN-18-005.pdf</t>
  </si>
  <si>
    <t>Indiana Office of Medicaid Policy and Planning</t>
  </si>
  <si>
    <t>Indiana</t>
  </si>
  <si>
    <t>https://www.federalregister.gov/documents/2013/07/15/2013-16271/medicaid-and-childrens-health-insurance-programs-essential-health-benefits-in-alternative-benefit</t>
  </si>
  <si>
    <t>Centers for Medicare &amp; Medicaid Services</t>
  </si>
  <si>
    <t>This program offers in-house, on-site training in Spanish for Community Health Workers (CHWs) to work with recent Spanish-speaking immigrants at a clinic in Washington, D.C. The program brings in individuals from other institutions to providing training on specific topics like diabetes and hypertension, and it holds monthly trainings for all its CHWs.</t>
  </si>
  <si>
    <t>https://www.lcdp.org/</t>
  </si>
  <si>
    <t>La Clínica del Pueblo</t>
  </si>
  <si>
    <t>Washington, D.C.</t>
  </si>
  <si>
    <t>This organization is dedicated to building the healthcare workforce in Minnesota through education and collaboration with industry at Minnesota State Colleges and Universities in Rochester, MN. The program seeks to recruit and retain a diverse student body, to increase the number of graduates entering the healthcare workforce, and to improve provider capacity to deliver care.</t>
  </si>
  <si>
    <t>http://www.healthforceminnesota.org/about/</t>
  </si>
  <si>
    <t>Minnesota Legislature; Minnesota State (formerly the Minnesota State Colleges and Universities system)</t>
  </si>
  <si>
    <t>Minnesota Legislature</t>
  </si>
  <si>
    <t>https://wellshareinternational.org/program/mnchwpeernetwork/</t>
  </si>
  <si>
    <t>WellShare International</t>
  </si>
  <si>
    <t>Minnesota Department of Health's Office of Minority and Multicultural Health</t>
  </si>
  <si>
    <t xml:space="preserve">This program funds academies that recruit, retain, and train people from disadvantaged health backgrounds to pursue careers in allied health, paraprofessional health, and other health professions through HRSA at locations throughout the United States. The program emphasizes training opportunities in community-based settings in rural and underserved areas. </t>
  </si>
  <si>
    <t>https://bhw.hrsa.gov/fundingopportunities/?id=7ac73271-d9de-49f3-b196-be1444208c90</t>
  </si>
  <si>
    <t>https://bhw.hrsa.gov/fundingopportunities/default.aspx?id=4c8ee9ff-617a-495e-ae78-917847db86a9</t>
  </si>
  <si>
    <t>http://www.nhhsp.org/about/history.html</t>
  </si>
  <si>
    <t>Papa Ola Lokahi</t>
  </si>
  <si>
    <t>Hawaii</t>
  </si>
  <si>
    <t>https://healthforce.ucsf.edu/about-us/mission-and-history</t>
  </si>
  <si>
    <t>UCSF</t>
  </si>
  <si>
    <t>Nationwide (based in California)</t>
  </si>
  <si>
    <t>Varied</t>
  </si>
  <si>
    <t>https://www.dol.gov/apprenticeship/naw/</t>
  </si>
  <si>
    <t>https://nashp.org/wp-content/uploads/2017/11/DC-CHW-Strategies1.pdf</t>
  </si>
  <si>
    <t>Department of Health Care Finance</t>
  </si>
  <si>
    <t>https://healthforce.ucsf.edu/sites/healthforce.ucsf.edu/files/publication-pdf/6.%202006-12_Advancing_Community_Health_Worker_Practice_and_Utilization_The_Focus_on_Financing.pdf</t>
  </si>
  <si>
    <t>http://www.nhchc.org/wp-content/uploads/2016/07/chw-resource-guide-pdf-final.pdf</t>
  </si>
  <si>
    <t>https://www.rchsd.org/about-us/newsroom/press-releases/health-net-awards-4-2-million-to-drive-health-workforce-development-and-improve-quality-of-health-data-collection/</t>
  </si>
  <si>
    <t xml:space="preserve">Health Net </t>
  </si>
  <si>
    <t>Health Net, Los Angeles, California</t>
  </si>
  <si>
    <t>Health Net</t>
  </si>
  <si>
    <t>http://www.baltimorealliance.org/home/4589807315</t>
  </si>
  <si>
    <t>BACH</t>
  </si>
  <si>
    <t>BACH, Baltimore, Maryland</t>
  </si>
  <si>
    <t>California's Office of Statewide Health Planning and Development (OSHPD)</t>
  </si>
  <si>
    <t>OSHPD, Sacramento, California</t>
  </si>
  <si>
    <t>PHI, New York, New York</t>
  </si>
  <si>
    <t>New York State Department of Health</t>
  </si>
  <si>
    <t>Advocate Health Care</t>
  </si>
  <si>
    <t>Advocate Health Care, Chicago, Illinois</t>
  </si>
  <si>
    <t>JPMorgan Chase</t>
  </si>
  <si>
    <t>This program provides tuition assistance and transportation subsidies to full-time employees at four Chicago hospitals to complete a certification program for medical assistants at Malcolm X College. It also provides career coaching services.</t>
  </si>
  <si>
    <t>https://www.modernhealthcare.com/article/20181212/NEWS/181219972/chicago-hospitals-team-up-to-help-entry-level-workers-advance-careers</t>
  </si>
  <si>
    <t>Health Profession Opportunity Grants for Many Entry-Level Cadres in the U.S.</t>
  </si>
  <si>
    <t>https://www.acf.hhs.gov/opre/research/project/evaluation-portfolio-for-the-health-profession-opportunity-grants-hpog</t>
  </si>
  <si>
    <t>ACF</t>
  </si>
  <si>
    <t>ACF, Washington, D.C.</t>
  </si>
  <si>
    <t>This program provides a training program through a partnership between Hale Makua, a long-term care provider, and University of Hawaii Maui College for LPNs.  They also provide scholarships.</t>
  </si>
  <si>
    <t>Hale Makua Health Services</t>
  </si>
  <si>
    <t>Hale Makua, Kahului, Hawaii</t>
  </si>
  <si>
    <t>This program offers free 4-week training for a one year employment for nurse aide-candidates at Hale Makua Health Services in Hawaii. It also provides a one-year long apprenticeship program that complements the training program.</t>
  </si>
  <si>
    <t>https://www.beckershospitalreview.com/human-capital-and-risk/how-5-health-systems-are-recruiting-retaining-nurses-during-an-rn-shortage.html</t>
  </si>
  <si>
    <t>Mission Health</t>
  </si>
  <si>
    <t>Mission Health, Asheville, North Carolina</t>
  </si>
  <si>
    <t>AFSCME 1199C Training and Upgrading Fund</t>
  </si>
  <si>
    <t>AFSCME 1199C Training and Upgrading Fund, Philadelphia, Pennsylvania</t>
  </si>
  <si>
    <t>Local healthcare organization</t>
  </si>
  <si>
    <t>Community College of Denver</t>
  </si>
  <si>
    <t>Community College of Denver, Denver, Colorado</t>
  </si>
  <si>
    <t>Veterans-focused</t>
  </si>
  <si>
    <t xml:space="preserve">Unknown </t>
  </si>
  <si>
    <t xml:space="preserve">Nurse Faculty Loan Program for Nurse Educators across the U.S. </t>
  </si>
  <si>
    <t>https://www.dol.gov/newsroom/releases/eta/eta20161117</t>
  </si>
  <si>
    <t>U.S Department of Labor</t>
  </si>
  <si>
    <t>Department of Veterans Affairs</t>
  </si>
  <si>
    <t>Department of Veterans Affairs, Washington, D.C.</t>
  </si>
  <si>
    <t xml:space="preserve">Tallahassee Memorial Hospital </t>
  </si>
  <si>
    <t>Tallahassee Memorial Hospital, Tallahassee, Florida</t>
  </si>
  <si>
    <t>Tallahassee Memorial Hospital</t>
  </si>
  <si>
    <t>http://www.nursesforwisconsin.org/</t>
  </si>
  <si>
    <t>University of Wisconsin</t>
  </si>
  <si>
    <t>University of Wisconsin System, Madison, Wisconsin</t>
  </si>
  <si>
    <t>University of Wisconsin System</t>
  </si>
  <si>
    <t>https://www.ncbi.nlm.nih.gov/pubmed/27424929</t>
  </si>
  <si>
    <t>https://www.rwjf.org/content/dam/farm/reports/issue_briefs/2016/rwjf425988</t>
  </si>
  <si>
    <t>Fitchburg State University, Worcester State University, and 3 vocational schools</t>
  </si>
  <si>
    <t>Florida International University</t>
  </si>
  <si>
    <t>Florida International University, Miami, Florida</t>
  </si>
  <si>
    <t>Montana State University</t>
  </si>
  <si>
    <t>Montana State University, Bozeman, Montana</t>
  </si>
  <si>
    <t>HRSA; IHS</t>
  </si>
  <si>
    <t xml:space="preserve">Cincinnati State Technical and Community College </t>
  </si>
  <si>
    <t>Cincinnati State Technical and Community College, Cincinnati, OH</t>
  </si>
  <si>
    <t>https://www.rwjf.org/content/dam/files/rwjf-web-files/Resources/2/cnf20120810.pdf</t>
  </si>
  <si>
    <t>HealthPartners</t>
  </si>
  <si>
    <t>HealthPartners, Bloomington, Minnesota</t>
  </si>
  <si>
    <t>https://www.ncbi.nlm.nih.gov/pmc/articles/PMC4618396/</t>
  </si>
  <si>
    <t xml:space="preserve">This program enables LPNs to earn BSN degrees in an accelerated, articulated course offered in a hybrid format at East Tennessee State University. A number of partnerships enable students to gain clinical experience at health facilities in convenient locations.
</t>
  </si>
  <si>
    <t>East Tennessee State University</t>
  </si>
  <si>
    <t>East Tennessee State University,  Johnson City, Tennessee</t>
  </si>
  <si>
    <t>West Virginia University Medicine</t>
  </si>
  <si>
    <t>West Virginia University Medicine, Morgantown, WV</t>
  </si>
  <si>
    <t>West Virginia</t>
  </si>
  <si>
    <t>Duke University Health System</t>
  </si>
  <si>
    <t>Duke University Health System, Durham, North Carolina</t>
  </si>
  <si>
    <t>Wisconsin Department of Health Services</t>
  </si>
  <si>
    <t>Wisconsin Department of Health Services, Madison, Wisconsin</t>
  </si>
  <si>
    <t>https://www.dhs.wisconsin.gov/caregiver-career/index.htm</t>
  </si>
  <si>
    <t>African Americans in Montgomery County, MD</t>
  </si>
  <si>
    <t>Medicaid and CHIP beneficiaries</t>
  </si>
  <si>
    <t>This managed care organization (MCO) in New York City for Medicaid and CHIP beneficiaries directly employs Community Health Workers (CHWs) to provide services to its beneficiaries in New York City. Medicaid funding is used to pay for CHW salaries, as CHWs help the MCO to reach the requirements that New York has set for Medicaid MCOs, thereby saving the MCO money.</t>
  </si>
  <si>
    <t>Chronically-ill, formerly incarcerated people in communities most affected by mass incarceration</t>
  </si>
  <si>
    <t>Rural and underserved areas</t>
  </si>
  <si>
    <t>Low-income people with families</t>
  </si>
  <si>
    <t>Community health centers</t>
  </si>
  <si>
    <t>People living in economically-distressed neighborhoods</t>
  </si>
  <si>
    <t xml:space="preserve">This program contracts with 13 partner organizations to train and provide ongoing support to Community Health Workers to work with low-income, vulnerable populations in New Mexico through the Community Health Workers Initiatives Unit (CHWI) in New Mexico. </t>
  </si>
  <si>
    <t>People from disadvantaged backgrounds</t>
  </si>
  <si>
    <t>HRSA, Rockville, Maryland</t>
  </si>
  <si>
    <t>Native American-focused</t>
  </si>
  <si>
    <t>IHS, Rockville, Maryland</t>
  </si>
  <si>
    <t>IHS-focused</t>
  </si>
  <si>
    <t>This group of local health facilities aim to address to the nursing (and LPN shortage) in the Monadnock region of New Hampshire through political advocacy and conducting outreach to providers from community colleges, high schools, and middle schools. It is working to launch a summer camp for middle school students interested in nursing.</t>
  </si>
  <si>
    <t>Cedarcrest Center for Children with Disabilities; other facilities</t>
  </si>
  <si>
    <t>Cedarcrest Center for Children with Disabilities, Keene, New Hampshire</t>
  </si>
  <si>
    <t>Missouri State Board of Nursing</t>
  </si>
  <si>
    <t>Missouri State Board of Nursing, Jefferson City, Missouri</t>
  </si>
  <si>
    <t>Missouri</t>
  </si>
  <si>
    <t>Northwestern Memorial Physician's Group</t>
  </si>
  <si>
    <t>Northwestern Memorial Physician's Group, Chicago, Illinois</t>
  </si>
  <si>
    <t>Providence Health Care</t>
  </si>
  <si>
    <t>Providence Health Care, Renton, Washington</t>
  </si>
  <si>
    <t>National Health Service Corps for Dental Hygienists in the U.S.</t>
  </si>
  <si>
    <t>Health professions shortage areas and IHS sites</t>
  </si>
  <si>
    <t>http://www.improvingprimarycare.org/sites/default/files/topics/MA-Step1-High%20Plains%20Redesign%20Expands%20Medical%20Assistant%20Roles.pdf</t>
  </si>
  <si>
    <t>High Plains Community Health Center</t>
  </si>
  <si>
    <t>High Plains Community Health Center, Lamar, Colorado</t>
  </si>
  <si>
    <t>Arapahoe Community College; Centura Health</t>
  </si>
  <si>
    <t>Arapahoe Community College, Littleton, Colorado; Centura Health, Centennial, Colorado</t>
  </si>
  <si>
    <t>Colorado Workforce Development Council; Colorado Department of Labor and Employment; Centura Health; Colorado Community College System (CCCS); Colorado Office of Economic Development and International Trade</t>
  </si>
  <si>
    <t>UNITE HERE Health Center</t>
  </si>
  <si>
    <t>UNITE HERE Health Center, New York, New York</t>
  </si>
  <si>
    <t>https://healthforce.ucsf.edu/sites/healthforce.ucsf.edu/files/publication-pdf/3.2%202014_05_Union_Health_Center_Update_2014.pdf</t>
  </si>
  <si>
    <t>Mercy Health</t>
  </si>
  <si>
    <t>Mercy Health, Grand Rapids, Michigan</t>
  </si>
  <si>
    <t>Michigan Works</t>
  </si>
  <si>
    <t>Training: Re-training</t>
  </si>
  <si>
    <t>Training: Capacity</t>
  </si>
  <si>
    <t>Training: Apprenticeship</t>
  </si>
  <si>
    <t>Retention: Mentorship/Apprenticeship</t>
  </si>
  <si>
    <t>This program was developed by the Special Supplemental Nutritional Program for Women, Infants, and Children (WIC) to provide training to WIC peer counselors employed by WIC programs throughout the United States. The program also provides WIC Managers with training and technical assistance on best practices for building and sustaining peer counseling programs.</t>
  </si>
  <si>
    <t>https://wicworks.fns.usda.gov/wicworks/Learning_Center/PC/TrainingFacilitatorGuide.pdf</t>
  </si>
  <si>
    <t>U.S. Department of Agriculture</t>
  </si>
  <si>
    <t>https://fns-prod.azureedge.net/sites/default/files/WICPeerCounseling.pdf</t>
  </si>
  <si>
    <t>https://www.institutephi.org/our-work-in-action/community-health-worker-initiatives/center-for-community-health-workforce/</t>
  </si>
  <si>
    <t>Institute for Public Health Innovation</t>
  </si>
  <si>
    <t>Maryland, Virginia, and the District of Columbia</t>
  </si>
  <si>
    <t>This peer-run, nonprofit agency provides training for peer support representatives in western New York. The program also provides supportive housing to families.</t>
  </si>
  <si>
    <t>http://www.wnyhousingoptions.org/</t>
  </si>
  <si>
    <t>Housing Options Made Easy, Inc.</t>
  </si>
  <si>
    <t>Allegany, Cattaraugus, Chautauqua, Erie, Genesee, Livingston, Monroe, Niagara, Orleans and Wyoming counties in New York state</t>
  </si>
  <si>
    <t>http://peersforprogress.org/npscln/</t>
  </si>
  <si>
    <t>Peers for Progress; National Council of La Raza</t>
  </si>
  <si>
    <t>Bristol-Myers Squibb Foundation</t>
  </si>
  <si>
    <t>Mazzoni Center Trans* Wellness Project Sisterly L.O.V.E. Project (Leading Others Via Education) for Peer Supporters in Philadelphia, PA</t>
  </si>
  <si>
    <t>This group was created to establish a network for training, leadership development, and educational and professional support for trans peer support in Philadelphia, PA. The program features a partnership between the Mazzoni Center primary care clinic and the trans peer support program.</t>
  </si>
  <si>
    <t>Mazzoni Center</t>
  </si>
  <si>
    <t>Trans people and members of the LGBT community in Philadelphia, LA</t>
  </si>
  <si>
    <t>AIDS United</t>
  </si>
  <si>
    <t>Novel</t>
  </si>
  <si>
    <t>The Open Door, Inc.</t>
  </si>
  <si>
    <t>Pittsburgh, Pennsylvania</t>
  </si>
  <si>
    <t>Chronically homeless people living with HIV in Pittsburgh, Pennsylvania</t>
  </si>
  <si>
    <t>https://www.hca.wa.gov/billers-providers-partners/behavioral-health-recovery/peer-support</t>
  </si>
  <si>
    <t xml:space="preserve">Washington State Health Authority </t>
  </si>
  <si>
    <t>Washington State</t>
  </si>
  <si>
    <t>People with behavioral health conditions who will expand access to peer support among Medicaid beneficiaries</t>
  </si>
  <si>
    <t>Washington Health Care Authority</t>
  </si>
  <si>
    <t>New York-Presbyterian Hospital, New York, New York</t>
  </si>
  <si>
    <t>Montgomery County Department of Health and Human Services, Montgomery County, Maryland</t>
  </si>
  <si>
    <t>Minnesota State University, Minnesota</t>
  </si>
  <si>
    <t>Ingham, Saginaq, and Muskegon counties, Michigan</t>
  </si>
  <si>
    <t>New York, New York</t>
  </si>
  <si>
    <t>14 counties in Eastern Kentucky</t>
  </si>
  <si>
    <t>Organizations throughout Bernalillo County, New Mexico</t>
  </si>
  <si>
    <t>Not Applicable</t>
  </si>
  <si>
    <t>Christus Sphon Health System, Corpus Christi, TX</t>
  </si>
  <si>
    <t>Monterey, Santa Barbara, Santa Cruz, and San Luis Obispo counties in California</t>
  </si>
  <si>
    <t>This program provides training and certification for people with mental health conditions to become certified peer counselors (CPCs) to work in Medicaid-reimbursable positions in Washington state. CPCs work at behavioral health treatment facilities and employment agencies that contract through regional support networks to allow for reimbursement through Medicaid.</t>
  </si>
  <si>
    <t>This program, implemented by the Illinois Department of Public Health, introduced a CDHC curriculum to several dental hygiene colleges and linked them to community-based organizations for internship opportunities.</t>
  </si>
  <si>
    <t>https://www.astdd.org/bestpractices/DES16014ILohworkforceproj-2018.pdf</t>
  </si>
  <si>
    <t>Illinois Department of Public Health, Springfield, Illinois</t>
  </si>
  <si>
    <t>This program in New York targets out-of-school and unemployed young adults (18-24 years of age) and trains them to become MAs. The program provides access to a paid internship and covers certification fees.</t>
  </si>
  <si>
    <t>https://www.metro.us/news/local-news/new-york/medical-assistant-career-program-nyc</t>
  </si>
  <si>
    <t>Department of Small Business Services</t>
  </si>
  <si>
    <t>New York City Department of Small Business Services, New York, New York</t>
  </si>
  <si>
    <t>NYC Department of Small Businesses Services</t>
  </si>
  <si>
    <t>Dental Faculty Loan Repayment Program for Dental Hygienists in the U.S.</t>
  </si>
  <si>
    <t>https://www.hrsa.gov/grants/fundingopportunities/default.aspx?id=fffeea86-88b9-4fcb-8283-18eaba8447ec</t>
  </si>
  <si>
    <t>This program was created to provide grants to organizations across the United States to train TANF recipients and low-income individuals for in-demand entry-level health professionals.</t>
  </si>
  <si>
    <t xml:space="preserve">This program offers training on evenings and weekends for LPNs and training for CHWs, nursing aides, and home health aides in Pennsylvania. It also offers free job training for 17-24 year olds to become nursing and home health aides. 
</t>
  </si>
  <si>
    <t>University of the Pacific School of Dentistry</t>
  </si>
  <si>
    <t>University of the Pacific School of Dentistry, San Francisco, CA</t>
  </si>
  <si>
    <t>https://www.congress.gov/114/bills/hr34/BILLS-114hr34enr.xml</t>
  </si>
  <si>
    <t>Transitions Clinic Network Community Health Worker Training for CHWs in the U.S.</t>
  </si>
  <si>
    <t>MHP Salud Capacity Building Assistance Program for CHWs in the U.S.</t>
  </si>
  <si>
    <t>Community Health Worker Core Consensus Project (C3 Project) for CHWs in the U.S.</t>
  </si>
  <si>
    <t>CHWTraining for CHWs in the U.S.</t>
  </si>
  <si>
    <t xml:space="preserve">Healthforce Center at University of California, San Francisco for Entry-level and Other Health Professionals in the U.S. </t>
  </si>
  <si>
    <t>District 1199C Training &amp; Upgrading Fund for CHWs and LPNs in Philadelphia, PA</t>
  </si>
  <si>
    <t>Patient Navigator Outreach and Chronic Disease Prevention Act (PL 109-18) for CHWs in the U.S.</t>
  </si>
  <si>
    <t>The Patient Protection and Affordable Care Act (ACA) for CHWs and Peer Support Workers in the U.S.</t>
  </si>
  <si>
    <t>Common Indicators Project for CHWs in the U.S.</t>
  </si>
  <si>
    <t>National Health Care for the Homeless Council Community Health Worker Program for CHWs in the U.S.</t>
  </si>
  <si>
    <t>Jobs for the Future for Entry-level and Other Health Professionals in the U.S.</t>
  </si>
  <si>
    <t>This program trains and certifies CHWs throughout the state at the Texas Department of State Health Services (DSHS), implementing a standardized statewide process for training and certification. DSHS is currently accepting comments on Proposed Rule 18R063, which will codify minimum standards and guidelines for CHW certification.</t>
  </si>
  <si>
    <t>Minnesota Community Health Worker Peer Network for CHWs in Minnesota</t>
  </si>
  <si>
    <t>This professional organization offers quarterly trainings and keeps members informed of information relevant to clinical practice for Community Health Workers through WellShare International in Minnesota. The organization is unique in that its CHW conferences are free and designed by CHWs for CHWs.</t>
  </si>
  <si>
    <t>This professional organization trains and advocates on behalf of CHWs in eastern Kentucky, where CHWs work with the medically underserved in coal-mining and rural towns to offer services at no charge. The CHW training is unique in that it was developed over a 20-year period, and it features 40 hours of didactic training plus 80 hours of practicum in which trainees shadow an experienced CHW in the field.</t>
  </si>
  <si>
    <t>This group works to encourage the use of Community Health Workers (CHWs) and supports CHWs through policy advocacy, training and continuing education for CHWs and CHW employers, research, and the provision of technical assistance to encourage statewide adoption of CHWs in Minnesota.</t>
  </si>
  <si>
    <t>This professional association seeks to improve the Community Health Worker (CHW) career pathway through CHW education, recruitment, and support; research; advocacy for improved CHW wages, career ladder, and health system integration; and implementation support and training for employers interested in working with CHWs in New York City. The program has a national reputation for its CHW training curriculum.</t>
  </si>
  <si>
    <t>Health Careers Opportunity Program for Entry-level and Other Health Professionals in the U.S.</t>
  </si>
  <si>
    <t>This organization promotes Community Health Workers (CHWs) through policy work and advocacy, using community-based participatory approaches to make decisions and conduct program work at the University of Michigan School of Social Work. Long-term objectives are to develop CHW certification and education standards, identify funding sources for CHWs, support CHW professional education, and encourage CHW program sustainability.</t>
  </si>
  <si>
    <t xml:space="preserve">This initiative trained seven cohorts of Community Health Workers (CHWs) over a three-year period by adopting the curriculum used by the State of Massachusetts and by translating materials into Spanish. Idaho received $3 million from CMMI (2013-2019) for a larger initiative to improve health outcomes, health care quality, and reduce cost. </t>
  </si>
  <si>
    <t>This program uses advocacy and capacity-building strategies to integrate Community Health Workers (CHWs) sustainably into the workforce in Kansas and Missouri through the Mid-America Regional Council, establishing CHW core competencies and advocating for CHW certification. As a part of this work, Missouri offers CHW training and tuition coverage through several community colleges and Kansas holds an annual CHW symposium and works to improve CHW education.</t>
  </si>
  <si>
    <t>http://floridachw.org/about/</t>
  </si>
  <si>
    <t>This professional organization advocates for policy that establishes core curriculum and certification and training requirements Community Health Workers in Florida. This coalition began as a grant awarded to the Florida Department of Health, and it also works to increase the state profile of CHWs.</t>
  </si>
  <si>
    <t>This professional organization is committed to education, advocacy, and research for and on behalf of CHWs, Promotores de Salud, Patient Navigators, Peer Support Specialists, Post-Prison Health Workers, and Outreach Workers in California.</t>
  </si>
  <si>
    <t>National Peer Support Collaborative Learning Network for Peer Supporters throughout the U.S.</t>
  </si>
  <si>
    <t>21st Century Cures Act, Division B for Certified Peer Support Specialists and Other Health Professionals in the U.S.</t>
  </si>
  <si>
    <t>Division B of the 2016 Century Cures Act included a number of provisions to improve access to and quality of behavioral health care in the U.S., including a mandate to conduct a study on peer-support specialist programs to determine best practices for training and credentialing.</t>
  </si>
  <si>
    <t>District of Columbia</t>
  </si>
  <si>
    <t>U.S. Department of Agriculture, Washington, District of Columbia</t>
  </si>
  <si>
    <t>U.S. Congress, Washington, D.C.</t>
  </si>
  <si>
    <t>Patient-Aligned Care Teams for Entry-Level Health Professionals in Veterans Affairs Facilities Across the U.S.</t>
  </si>
  <si>
    <t>This program was designed to employ 75 CHWs through a CMS demonstration project to increase CHW engagement and implement a sustainable funding mechanism for the program in three Michigan counties with high rates of chronic disease and social need among Medicaid and Medicare recipients, through the Michigan Department of Community Health and the Michigan Public Health Institute. Organizations involved in the program are negotiating contracts with Medicaid Managed Care Health Plans to try to establish payment strategies for CHWs.</t>
  </si>
  <si>
    <t>North Carolina Department of Health and Human Services; University of North Carolina Institute on Aging</t>
  </si>
  <si>
    <t>North Carolina Department of Health and Human Services, North Carolina</t>
  </si>
  <si>
    <t>Providence Marionwood; Washington</t>
  </si>
  <si>
    <t>Nursing Assistant Certification</t>
  </si>
  <si>
    <t>http://frontierus.org/wp-content/uploads/2017/10/N-King_SHG-Frontier-presentation.pdf</t>
  </si>
  <si>
    <t>Southeast Health Group</t>
  </si>
  <si>
    <t>Southeast Health Group, Colorado</t>
  </si>
  <si>
    <t>Rural and frontier counties</t>
  </si>
  <si>
    <t>Community Health Worker Certificate; Associates of Applied Science</t>
  </si>
  <si>
    <t>People living with HIV</t>
  </si>
  <si>
    <t>Georgia Department of Public Health</t>
  </si>
  <si>
    <t>http://www.erc-inc.org/p4p</t>
  </si>
  <si>
    <t>Empowerment Resource Center; Georgia Regents University</t>
  </si>
  <si>
    <t>Public Health Seattle &amp; King County</t>
  </si>
  <si>
    <t>http://peersforprogress.org/wp-content/uploads/2012/07/20120706_chw_programs_serving_low_income_ethnically_diverse_families.pdf</t>
  </si>
  <si>
    <t>https://www.ncbi.nlm.nih.gov/pmc/articles/PMC1449237/</t>
  </si>
  <si>
    <t>NIH; RWJF; CDC</t>
  </si>
  <si>
    <t>Vet to Vet Program for Peer Counselors in the U.S.</t>
  </si>
  <si>
    <t>Seattle &amp; King Counties, Washington</t>
  </si>
  <si>
    <t>Targets low-income ethnically diverse families</t>
  </si>
  <si>
    <t>110 centers throughout the United States</t>
  </si>
  <si>
    <t>Errera Community Care Center, Veterans Affairs Mental Health Care System</t>
  </si>
  <si>
    <t>This program trains and provides supervision to veterans who have received VA behavioral health treatment services to become peer counselors to work with other veterans living with mental illness and working to overcome substance use disorder in the U.S. Although originally developed at the Errera Community Care Center in West Haven, CT, the program now has 110 locations throughout the United States.</t>
  </si>
  <si>
    <t>https://link.springer.com/article/10.1007/s10597-008-9146-7</t>
  </si>
  <si>
    <t>Washington Association of Community and Migrant Health Centers</t>
  </si>
  <si>
    <t>This program provides paid 12-month apprenticeship training programs for medical and dental assistants in Washington state.</t>
  </si>
  <si>
    <t>https://waportal.org/directory/washington-association-community-and-migrant-health-centers-wacmhc</t>
  </si>
  <si>
    <t>https://www.partners.org/For-Employees/Workforce-Development/Community/CNA-Training.aspx</t>
  </si>
  <si>
    <t>Partners Healthcare Workforce Development; Academy for Healthcare Training</t>
  </si>
  <si>
    <t>Partners HealthCare, Boston, MA</t>
  </si>
  <si>
    <t>This program provides members of the community with free training and dual Nursing Assistant and Home Health Aide certificates and job placement in the Spaulding Rehabilitation Network in Boston, MA. The program pays for exam fees for the state CNA exam, which must be completed within 30 days of program completion.</t>
  </si>
  <si>
    <t>Partners HealthCare</t>
  </si>
  <si>
    <t>https://www.partners.org/For-Employees/Workforce-Development/Community/PCWD.aspx</t>
  </si>
  <si>
    <t>Partners Healthcare Workforce Development</t>
  </si>
  <si>
    <t>This program provides members of the community with free training, clinical internship, and employment opportunities for Patient Service Coordinators, Practice Assistants, and other entry- and mid-level health positions at Partners HealthCare in Boston, Massachusetts.</t>
  </si>
  <si>
    <t>https://www.congress.gov/bill/111th-congress/senate-bill/1963</t>
  </si>
  <si>
    <t>https://www.congress.gov/bill/110th-congress/senate-bill/2162</t>
  </si>
  <si>
    <t>https://sites.ed.gov/whieeaa/</t>
  </si>
  <si>
    <t>White House</t>
  </si>
  <si>
    <t>Veterans Health Administration,  United States</t>
  </si>
  <si>
    <t>Veterans Health Administration</t>
  </si>
  <si>
    <t>Appalachian Consulting Group</t>
  </si>
  <si>
    <t>Appalachian Consulting Group, Cleveland, Georgia</t>
  </si>
  <si>
    <t>Appalachian Consulting Group Training for Peer Support Specialists in the U.S.</t>
  </si>
  <si>
    <t>This program provides training in preparation for state certification testing for peer support specialists in the Veterans Administration and in nearly half of the states in the U.S.</t>
  </si>
  <si>
    <t>Appalachian Consulting Group Train-the-Trainer Program for Peer Support Specialists in the U.S.</t>
  </si>
  <si>
    <t>http://acgpeersupport.com/services/cps-training/</t>
  </si>
  <si>
    <t>http://acgpeersupport.com/services/cps-t-t/</t>
  </si>
  <si>
    <t>Appalachian Consulting Group Catalysts for Recovery Program for Peer Support Specialists in the U.S.</t>
  </si>
  <si>
    <t>http://acgpeersupport.com/services/catalysts-for-recovery/</t>
  </si>
  <si>
    <t>Mental Health Partnerships</t>
  </si>
  <si>
    <t>Mental Health Partnerships, Pennsylvania</t>
  </si>
  <si>
    <t>This program provides training for people formerly or currently receiving mental health treatment to become Certified Peer Specialists in Pennsylvania. The program also markets its training program to employers, who are required to develop a written implementation plan for staff trainees and supervisors.</t>
  </si>
  <si>
    <t>http://www.mhrecovery.org</t>
  </si>
  <si>
    <t>https://www.viahope.org/programs/peer-specialist-certification/</t>
  </si>
  <si>
    <t>This program provides training and certification for mental health peer specialists in Texas. Since 2019, the program provides trainees who complete the program with certification that credentials them as peer specialists eligible to bill Medicaid.</t>
  </si>
  <si>
    <t>Proposed Expansion of the National Community Health Aide Program for Community Health Aides in the U.S.</t>
  </si>
  <si>
    <t>Indian Health Services, United States</t>
  </si>
  <si>
    <t>https://www.ncbi.nlm.nih.gov/pmc/articles/PMC3753165/</t>
  </si>
  <si>
    <t>Alaska Native Tribal Health Consortium (ANTHC)</t>
  </si>
  <si>
    <t>ANTHC, Anchorage, Alaska</t>
  </si>
  <si>
    <t>ANTHC</t>
  </si>
  <si>
    <t>This program, being developed by Vermont Technical College and supported by a State Oral Health Workforce Program grant, aims to train DHs to become DTs, becoming the first DT program in Vermont after the state legislature permitted dental therapy practice in 2016. The program will develop a specialized distance education program in order to train students in Maine, a state which began permitting DT practice in 2014 but does not have any DT programs.</t>
  </si>
  <si>
    <t>Vermont Technical College</t>
  </si>
  <si>
    <t>Vermont Technical College, Randolph</t>
  </si>
  <si>
    <t>Vermont</t>
  </si>
  <si>
    <t>HRSA; Community Catalyst</t>
  </si>
  <si>
    <t>Hennepin County Medical Center</t>
  </si>
  <si>
    <t>Hennepin County Medical Center, Minneapolis, Minnesota</t>
  </si>
  <si>
    <t>State Oral Health Workforce Program for Entry-Level and Other Health Professionals in the U.S.</t>
  </si>
  <si>
    <t>https://bhw.hrsa.gov/fundingopportunities/default.aspx?id=644305ed-b467-4617-84a4-7790ef9a11b1</t>
  </si>
  <si>
    <t>https://doi.org/10.1016/j.evalprogplan.2019.04.004</t>
  </si>
  <si>
    <t>Grants for Predoctoral Pediatric Training in General Dentistry and Dental Hygiene in the U.S.</t>
  </si>
  <si>
    <t>This program, funded by HRSA, aims to address the oral health needs of underserved and rural children by providing grants to schools, hospitals, and other organizations to improve clinical pediatric training for dental hygiene students with a , in addition to dental students, in the U.S.</t>
  </si>
  <si>
    <t xml:space="preserve">This program, funded by HRSA, provides grants to schools, hospitals, and other organizations to prepare dental hygiene students, in addition to dental students, in the U.S. to practice in new models of care delivery addressing for underserved and rural populations. </t>
  </si>
  <si>
    <t>https://bhw.hrsa.gov/fundingopportunities/default.aspx?id=c34559a0-8dd8-4d39-b471-336f25eeb4b1</t>
  </si>
  <si>
    <t>Certification of DAs in the U.S.</t>
  </si>
  <si>
    <t xml:space="preserve">This program, administered by the Dental Assisting National Board, certifies DAs as having different sets and levels of skills.
</t>
  </si>
  <si>
    <t>https://www.danb.org/Become-Certified/Exams-and-Certifications.aspx</t>
  </si>
  <si>
    <t>Dental Assisting National Board (DANB)</t>
  </si>
  <si>
    <t>DANB, Chicago, Illinois</t>
  </si>
  <si>
    <t>DANB</t>
  </si>
  <si>
    <t>http://medicaldentalintegration.org/co-mdi-overview/</t>
  </si>
  <si>
    <t>Delta Dental of Colorado Foundation</t>
  </si>
  <si>
    <t>Delta Dental of Colorado Foundation, Denver, Colorado</t>
  </si>
  <si>
    <t>FQHCs, school based health centers, non profit clinics, private clinics</t>
  </si>
  <si>
    <t>http://medicaldentalintegration.org/wp-content/uploads/2017/10/Braun-et-al-Feasibility_of_colocating_jphd_2013.pdf; http://medicaldentalintegration.org/co-mdi-overview/evaluation/</t>
  </si>
  <si>
    <t>Whatcom Community College</t>
  </si>
  <si>
    <t>Whatcom Community College, Bellingham, Washington</t>
  </si>
  <si>
    <t>Whatcom Community College; others unspecified</t>
  </si>
  <si>
    <t>These policies in 18 states in the U.S. allow Medicaid to directly reimburse DHs. While most states allow direct access practice by eligible DHs, only these 18 states have aligned their scope of practice and reimbursement policies.</t>
  </si>
  <si>
    <t>https://www.adha.org/reimbursement</t>
  </si>
  <si>
    <t>Multiple States</t>
  </si>
  <si>
    <t>Multiple states</t>
  </si>
  <si>
    <t>This program sponsored by Arcora Foundation (formerly Washington Dental Service Foundation) provided funding and no-interest loans to direct access dental hygienists to establish practices in senior centers in Washington and connected them with senior centers homes for the elderly.</t>
  </si>
  <si>
    <t>Arcora Foundation</t>
  </si>
  <si>
    <t xml:space="preserve">Arcora Foundation, </t>
  </si>
  <si>
    <t>Seniors</t>
  </si>
  <si>
    <t>This initiative recruited students, about half of whom were Navajo CHRs, to undergo yearlong CDHC training at Central New Mexico Community College (other students included ADAs). This initiative was a part of ADA's larger CDHC certification program that has been implemented through training programs across the country and has produced about 305 CDHCs.</t>
  </si>
  <si>
    <t>Central New Mexico Community College; American Dental Association</t>
  </si>
  <si>
    <t>Central New Mexico Community College, Albuquerque, New Mexico</t>
  </si>
  <si>
    <t>IHS sites</t>
  </si>
  <si>
    <t>Central New Mexico Community College</t>
  </si>
  <si>
    <t>Training Program for CDHCs in the U.S.</t>
  </si>
  <si>
    <t>https://www.eicc.edu/future-students/our-programs/dental-coordinator/index.aspx</t>
  </si>
  <si>
    <t>Eastern Iowa Community Colleges</t>
  </si>
  <si>
    <t>Eastern Iowa Community Colleges, Davenport, Iowa</t>
  </si>
  <si>
    <t>https://hub.jhu.edu/2018/05/09/hopkins-local-year-two-progress-report/</t>
  </si>
  <si>
    <t>Johns Hopkins University; Johns Hopkins Health System</t>
  </si>
  <si>
    <t>Johns Hopkins University and Johns Hopkins Health System, Baltimore, Maryland</t>
  </si>
  <si>
    <t>Johns Hopkins University and Health System</t>
  </si>
  <si>
    <t>Ministry and Mission Fund for Entry-level Health Professionals Across the U.S.</t>
  </si>
  <si>
    <t>Ascension Healthcare</t>
  </si>
  <si>
    <t>Ascension Healthcare, Austin, Texas</t>
  </si>
  <si>
    <t xml:space="preserve">Cottage Health </t>
  </si>
  <si>
    <t>Cottage Health, Santa Barbara, California</t>
  </si>
  <si>
    <t>Cottage Health System and others</t>
  </si>
  <si>
    <t>This strategy at University of Missouri Health Care identified 10 roles, including CNA, that could be fulfilled by high school graduates. HR presents on career paths and builds awareness about benefits, such as tuition assistance for career growth.</t>
  </si>
  <si>
    <t>University of Missouri Health Care</t>
  </si>
  <si>
    <t>University of Missouri Health Care, Columbia, Missouri</t>
  </si>
  <si>
    <t>York Hospital</t>
  </si>
  <si>
    <t>York Hospital, York, Maine</t>
  </si>
  <si>
    <t>This organizational strategy at Vident Medical Center in North Carolina involves sharing patient and provider stories through annual "Experience in Care" videos. Vidant also published "Connections," an anthology of 66 caregiver stories demonstrating the power of patient and family-centered care.</t>
  </si>
  <si>
    <t>http://www.ipfcc.org/profiles/vidant-health.html</t>
  </si>
  <si>
    <t>Vidant Medical Center</t>
  </si>
  <si>
    <t>Vidant Medical Center, Greenville, North Carolina</t>
  </si>
  <si>
    <t>Vidant Health</t>
  </si>
  <si>
    <t>This program created a career ladder for MAs at Overlake Hospital Medical Center in Washington by creating multiple levels to the MA role and by creating a new Patient Services Representative role involving greater responsibilities and pay.</t>
  </si>
  <si>
    <t>Overlake Hospital Medical Center, Bellevue, Washington</t>
  </si>
  <si>
    <t>Overlake Hospital Medical Center</t>
  </si>
  <si>
    <t>Institute for the Future of Aging Services, Washington, D.C.</t>
  </si>
  <si>
    <t>Retention: Mentorship/Peer-Support</t>
  </si>
  <si>
    <t>https://www.sbctc.edu/colleges-staff/programs-services/i-best/</t>
  </si>
  <si>
    <t>https://healthcareerfund.org/benefits-services/</t>
  </si>
  <si>
    <t>T: Expand workforce roles</t>
  </si>
  <si>
    <t>T: Expand training opportunities</t>
  </si>
  <si>
    <t>T: Strengthen training qual</t>
  </si>
  <si>
    <t>REC: Expand job opportunities</t>
  </si>
  <si>
    <t>REC: Strengthen candidate qual</t>
  </si>
  <si>
    <t>RET: Create career pathways</t>
  </si>
  <si>
    <t>RET: Skills dev/expanded roles</t>
  </si>
  <si>
    <t>RET: Build sustainable workforce</t>
  </si>
  <si>
    <t>HSS: Improve workforce distribution</t>
  </si>
  <si>
    <t>HSS: Expand/empower workforce</t>
  </si>
  <si>
    <t>HSS: Financing (payment/reimb)</t>
  </si>
  <si>
    <t>Program Level</t>
  </si>
  <si>
    <t>Program level</t>
  </si>
  <si>
    <t>Federal</t>
  </si>
  <si>
    <t>Regional</t>
  </si>
  <si>
    <t>City</t>
  </si>
  <si>
    <t>Organization</t>
  </si>
  <si>
    <t>Content: Behavioral Health</t>
  </si>
  <si>
    <t>Content: Long-term care</t>
  </si>
  <si>
    <t>Content: Primary care</t>
  </si>
  <si>
    <t xml:space="preserve">This research and demonstration grant program tested new approaches to developing a more stable and qualified long-term care workforce through education and training implemented by five coalitions across the United States. </t>
  </si>
  <si>
    <t>https://phinational.org/wp-content/uploads/legacy/clearinghouse/KonradSummaryFinal.pdf</t>
  </si>
  <si>
    <t xml:space="preserve">This organizational strategy at HealthPartners in Minnesota has redefined the LPN role from one in which they support physicians to one in which they share responsibility with primary care physicians for anticipating patient needs. HealthPartners hires one LPN per FTE physician, and LPNs are expected to build relationships with their patients and take responsibility for new tasks. </t>
  </si>
  <si>
    <t>This legislation reformed Massachusetts health care to grant access for all residents, establishing a statewide advisory council and research study to explore community health worker (CHW) certification, training, and increased utilization through the Massachusetts Department of Health and Human Services. The law called for recommendations to create a sustainable CHW program for the purpose of increasing access, reducing health disparities, improving quality and cultural competence, and increasing the use of primary care to reduce inappropriate use of emergency rooms.</t>
  </si>
  <si>
    <t xml:space="preserve">This program funds its Promotora training program through government contracts, charitable donations, and private sector contracts with a local health plan in Santa Ana, California. The Latino Health Access project has programs for older adults, diabetes self-management, and healthy weight. </t>
  </si>
  <si>
    <t>This initiative convened meetings, workgroups, and listening sessions to develop recommendations on a comprehensive infrastructure for Community Health Workers (CHWs) at the North Carolina Department of Health and Human Services in North Carolina. As of 2019, the initiative is working on developing a standardized CHW curriculum and certification process for the state that will be piloted in Spring 2019.</t>
  </si>
  <si>
    <t>This statute permits Community Health Workers (CHWs) to be reimbursed by Medicaid in Minnesota for the provision of care coordination and patient education services, inclusive of services related to oral health. The statute requires CHWs to be certified through the Minnesota State Colleges and Universities System or to have at least five years of experience working under the supervision of a physician, registered nurse, mental health professional, or public health worker.</t>
  </si>
  <si>
    <t>This program reduces rates of burnout and compassion fatigue among peer workers by providing financial incentives for peers to attend HIV medical appointments in Pittsburgh, PA. The Open Door program provides population health, harm reduction, and housing services for chronically homeless people living with HIV and/or in recovery.</t>
  </si>
  <si>
    <t>This organization partners with government agencies, philanthropic institutions, and community organizations to assist low-income people with finding work and to help area businesses find skilled workers through SkillWorks in Boston, Massachusetts. SkillWorks aims to help workers achieve financial security and job satisfaction, with a particular emphasis on three target populations: 1) under and unemployed jobseekers, 2) immigrants and refugees, and 3) youth and young adults.</t>
  </si>
  <si>
    <t>District of Columbia’s (District) Department of Health Care Finance (DHCF)</t>
  </si>
  <si>
    <t>HealthPlus, Medicaid Managed Care Organization</t>
  </si>
  <si>
    <t>http://www.latinocounselors.org/</t>
  </si>
  <si>
    <t>AdCare Educational  Institute, Inc.</t>
  </si>
  <si>
    <t>AdCare Educational Institute, Worcester, MA</t>
  </si>
  <si>
    <t>Latinxs in Boston and Worcester, MA</t>
  </si>
  <si>
    <t>This program trains Latinxs in substance use disorder treatment and supports access to licensure and certification, providing technical assistance to agencies that receive funding from the Massachusetts Department of Public Health (MDPH) Bureau of Substance Abuse Services (BSAS). The goal of the program is to increase access to culturally and linguistically competent services for Latinxs in Massachusetts. The program features 10 months of coursework and clinical  internship with mentoring to support permanent job placement.</t>
  </si>
  <si>
    <t xml:space="preserve">Novel </t>
  </si>
  <si>
    <t>MSW</t>
  </si>
  <si>
    <t>This program provides dual training in clinical social work and clinical addiction counseling with $5,000 incentives upon completion of the program and again upon obtaining licensure and permanent work to strengthen the pipeline of behavioral health professionals in Indiana. Ascend Indiana is a partnership between local corporations and educational institutions to strengthen the Indiana talent pipeline, and this program creates opportunity for employment through partnerships with Indiana employers.</t>
  </si>
  <si>
    <t>This program provides tuition-free training and a free laptop to individuals with a high school diploma or GED to become licensed alcohol/drug counselors or community health workers in rural and underserved areas of Nebraska. Coursework is completed at Central Community College, Northeast Community College, or Bellevue University, and participants must complete 4,000-6,000 hours of paid supervised clinical work at integrated care clinics or community health centers affiliated with the program. Students must commit to working in rural or medically underserved areas of Nebraska.</t>
  </si>
  <si>
    <t>University of Nebraska Medical Center</t>
  </si>
  <si>
    <t>University of Nebraska Medical Center, Omaha, NE</t>
  </si>
  <si>
    <t>Nebraska</t>
  </si>
  <si>
    <t>$1,100,000 (4 years)</t>
  </si>
  <si>
    <t>https://www.unmc.edu/bhecn/_documents/FY16-17-legislative-report.pdf</t>
  </si>
  <si>
    <t>Enhancing Behavioral Health Workforce Supplemental Funding for Social Workers, Addiction Counselors, Community Workers, and Other Health Professionals in the U.S.</t>
  </si>
  <si>
    <t>https://bphc.hrsa.gov/programopportunities/fundingopportunities/behavioral-health-workforce/</t>
  </si>
  <si>
    <t xml:space="preserve">This program improves behavioral health outcomes in underserved communities by supporting the expansion of internship and field placement training experiences for behavioral health workers and peer paraprofessionals through institutions funded by HRSA in the United States. </t>
  </si>
  <si>
    <t>Underserved communities</t>
  </si>
  <si>
    <t>https://www.ajpmonline.org/article/S0749-3797(18)31633-7/fulltext</t>
  </si>
  <si>
    <t xml:space="preserve">1199SEIU Training and Employment Funds </t>
  </si>
  <si>
    <t>This program provides education, training, and support for career advancement through grant-funded activities for MAs, health educators, LPNs, social workers, chemical dependency counselors, and other entry-level healthcare workers in Washington state. Education offerings include both degree and certificate programs.</t>
  </si>
  <si>
    <t>SEIU Healthcare 1199NW Multi-Employer Training Fund</t>
  </si>
  <si>
    <t>AA/AAS, BA, MSW, LPN to BSN</t>
  </si>
  <si>
    <t>This program provides education, skills training, and opportunity grants to pay tuition, books, and supplies for MAs, nursing assistants, LPNs, and other entry-level health professionals in Washington State.</t>
  </si>
  <si>
    <t>Washington State Board for Community and Technical Colleges</t>
  </si>
  <si>
    <t>Firestarter Program for Peer Support Specialists in the U.S.</t>
  </si>
  <si>
    <t>SAMHSA</t>
  </si>
  <si>
    <t>https://www.tandfonline.com/doi/abs/10.1080/07347324.2010.488530</t>
  </si>
  <si>
    <t>This program trains peer support recovery people, or Firestarters, to use a standardized Native-focused peer support recovery program, the Wellbriety model, to treat substance use disorders and support recovery in indigenous communities throughout the U.S.</t>
  </si>
  <si>
    <t>Native and indigenous communities</t>
  </si>
  <si>
    <t>White Bison</t>
  </si>
  <si>
    <t>White Bison, Colorado Springs, Colorado</t>
  </si>
  <si>
    <t>New York, Massachusetts, New Jersey, Maryland, Florida, and the District of Columbia</t>
  </si>
  <si>
    <t>https://www.1199seiubenefits.org/bhlc/</t>
  </si>
  <si>
    <t>1199SEIU Training and Employment Funds; 1199 SEIU United Healthcare Workers East; Community-based organizations; New York City Workforce System; Lehman College; Hostos Community College; Bronx Community College; Healthcare institutions</t>
  </si>
  <si>
    <t>Bronx, NY</t>
  </si>
  <si>
    <t>Latinos in the Bronx and throughout New York City</t>
  </si>
  <si>
    <t>https://www.1199seiubenefits.org/funds-and-services/training-and-employment/college-programs/educational-programs-for-nursing/</t>
  </si>
  <si>
    <t>https://www.1199seiubenefits.org/funds-and-services/training-and-employment/college-programs/health-careers-core-curriculum/</t>
  </si>
  <si>
    <t>1199SEIU Training and Employment Funds; New York City College of Technology; Lehman College; College of Staten Island; Westchester Community College; Nassau Community College</t>
  </si>
  <si>
    <t>Greater New York City</t>
  </si>
  <si>
    <t>This program provides tuition and career support for adult learners to obtain an associate's or bachelor's degree in allied health fields. The program partners with colleges in New York City to provide a structured, supportive, and tuition-free environment for learners to complete core requirements.</t>
  </si>
  <si>
    <t>This program provides free tuition, tutoring, career counseling, and other services to LPNs and LPNs interested in becoming RNs in New York, Massachusetts, New Jersey, Maryland, Florida, and the District of Columbia.</t>
  </si>
  <si>
    <t xml:space="preserve">Multiple policies support use of Medicaid fund home-based services provided by CHWs in Minnesota, New York, Utah, and Washington.  </t>
  </si>
  <si>
    <t>Transitions Clinic, San Francisco, CA</t>
  </si>
  <si>
    <t>$3 billion (if fully implemented)</t>
  </si>
  <si>
    <t>Boston Public Health Commission</t>
  </si>
  <si>
    <t>BUILD (Baltimoreans United in Leadership Development)</t>
  </si>
  <si>
    <t>State Innovation Models (SIM) Initiative for CHWs in the U.S.</t>
  </si>
  <si>
    <t>This network provides training, technical assistance, and support for  Community Health Workers in the Southeastern United States through funding from multiple grants awarded by the Robert Wood Johnson Foundation to Freedom from Hunger and University of Southern Mississippi.</t>
  </si>
  <si>
    <t>This Boston-based nonprofit promotes new strategies for education and workforce to help communities and states throughout the United States through consulting, research, policy advocacy, and direct implementation and scaling of workforce initiatives.</t>
  </si>
  <si>
    <t xml:space="preserve">This membership organization is committed to education, research, policy development, and advocacy to achieve equitable compensation, develop career pathways and job opportunities, and provide professional support for Community Health Workers in Massachusetts. </t>
  </si>
  <si>
    <t>This regional collaborative convenes federally qualified health centers, hospitals, educational institutions, and faith-based and other community organizations in an effort to better integrate Community Health Workers into health and social service organizations in Kansas. The collaborative is committed to advocacy, providing CHW training and professional education, developing opportunities for CHW career growth, and providing CHWs with resources to support retention and encourage the profession to grow.</t>
  </si>
  <si>
    <t>This program awards grants up to $30K per organization to encourage the integration of CHWs and other emerging healthcare professionals into the workforce through a joint initiative by Minnesota Department of Health and Minnesota Department of Human Services, sponsored by the Minnesota Accountable Health Model/SIM initiative. Funding can be used to hire and recruit workers, and to encourage retention by integrating these workers into care teams.</t>
  </si>
  <si>
    <t>This federally-funded program works with both employees and employers to provide peer coaching, scholarships for trainings, and other resources to enhance the skills of workers and to reduce burnout through a regional collaboration between the Monterey County Workforce Development Board (WDB) and the WDBs of Santa Barbara, Santa Cruz, and San Luis Obispo in California.</t>
  </si>
  <si>
    <t>This program increases the capacity of health care workers to provide culturally-relevant services to Native Hawaiians through the provision of scholarships, training on culturally-competent care, and job placements in Native Hawaiian communities at Papa Ola Lokahi in Honolulu, Hawaii. Most (70%) recipients of scholarship funding are placed in primary health care settings, while approximately 30% of recipients are placed in mental health and substance use treatment settings.</t>
  </si>
  <si>
    <t xml:space="preserve">This Community Health Worker (CHW) model was designed to address challenges such as staff turnover, poor integration and infrastructure, and low quality of evidence for CHW impact through hiring CHWs in local communities to provide support to high-risk individuals in a manner adherent to the IMPaCT model at the Penn Center for Community Health Workers in Philadelphia, PA. The Penn Center for Community Health Workers also conducts its own research on the model, and it provides technical assistance to help organizations create and sustain their own CHW programs. </t>
  </si>
  <si>
    <t>The career ladder program serves as a unified entry point for Community Health Workers (CHWs), who can advance to supervisory and specialized positions and receive salaries according to an increasing pay scale once hired at the San Francisco Department of Public Health in San Francisco, CA. The city budget has been permanently modified to allow for CHW positions ranging from I to IV</t>
  </si>
  <si>
    <t>State health departments</t>
  </si>
  <si>
    <t>Lurie Children's Hospital; NorthShore University Health System; Rush University Medical Center;  University of Chicago Medicine</t>
  </si>
  <si>
    <t>Lurie Children's Hospital, NorthShore University Health System, Rush University Medical Center, and the University of Chicago Medicine in Chicago, Illinois</t>
  </si>
  <si>
    <t>Lurie Children's Hospital; NorthShore University Health System; Rush University Medical Center;  University of Chicago Medicine; Civic Consulting Alliance; Malcolm X College; Erie Neighborhood House; World Business Chicago; West Side United</t>
  </si>
  <si>
    <t>This program recruits people living with HIV and AIDS to participate in a training and certification training for peer educators in Georgia. The program includes 22 hours of coursework in addition to job shadowing and demonstrations, plus leadership and health literacy skill training.</t>
  </si>
  <si>
    <t xml:space="preserve">This program provides training for peer specialists to become future trainers in the Appalachian Consulting Group training programs. </t>
  </si>
  <si>
    <t>This program, administered by ANTHC, trains and employs different levels of AI/AN entry- and mid-level dental professionals, including expanded function dental health aides and dental health aide therapists, to provide culturally competent care to Alaska's remote native populations. The program features more accessible training programs in terms of duration and entry requirements.</t>
  </si>
  <si>
    <t>This organizational strategy at Hennepin County Medical Center (HCMC) incorporates DTs into its obstetrics clinic in order to meet the dental needs of low-income pregnant women in Minnesota. The clinic also uses DTs and DHs to provide dental care its primary care site called the Coordinated Care Center away from the main dental clinic at HCMC</t>
  </si>
  <si>
    <t>This project, which has produced a toolkit for other CO medical practices, integrates DHs into medical practices in order to increase access to DH services for vulnerable populations.</t>
  </si>
  <si>
    <t>Regulations Enabling Direct Medicaid Reimbursement of Dental Hygienists in the U.S.</t>
  </si>
  <si>
    <t>Illinois Department of Public Health</t>
  </si>
  <si>
    <t>Community Behavioral Health Network; Ascend Indiana; Indiana University; University of Indianapolis</t>
  </si>
  <si>
    <t>This program awards supplemental funding to 54 HRSA-funded health centers to improve training and education infrastructure for students and behavioral health and primary care professionals, including social workers, addiction counselors, community workers, and other health professionals in the U.S. Health centers must develop clinical rotations for students, and teach integrated behavioral health and primary care services, OUD treatment, and other SUD treatment.</t>
  </si>
  <si>
    <t xml:space="preserve">This program offers training on care coordination, patient-centered care, and linguistic and cultural competency for Spanish-speaking MAs, care managers, LPNs, CHWs, patient care technicians, RNs, social workers, and mental health counselors to improve the availability of workers to support quality of care for Spanish-speaking Latinos in New York City. Program offerings include conversational Spanish for healthcare workers and a colloquium series to support Spanish-speaking workers in passing the CUNY entrance exam. The curriculum for the training programs was developed by the Union, employers, and the Training and Employment Funds with the goal of supporting new models of healthcare delivery.
</t>
  </si>
  <si>
    <t>CareAcademy for Home Care Workers in the U.S.</t>
  </si>
  <si>
    <t>Center for Applied Research (formerly the Institute for the Future of Aging Services); PHI, Iowa, North Carolina, Oregon, Pennsylvania and Vermont</t>
  </si>
  <si>
    <t>Workforce Innovation and Opportunity Act in the U.S.</t>
  </si>
  <si>
    <t>U.S. Department of Labor Employment and Training Administration</t>
  </si>
  <si>
    <t xml:space="preserve">Fair Labor Standards Act in the U.S. </t>
  </si>
  <si>
    <t>National Effort to Scale Worker-Owned Home Care Cooperatives in the U.S.</t>
  </si>
  <si>
    <t>This program is a skills development program specifically tailored towards the immigrant community in Stamford, Connecticut in order to get people trained and hired as home health aides.</t>
  </si>
  <si>
    <t>This program is Michigan's specific training program for the PHCAST demonstration project that is geared towards personal care aides and aims to reduce staff turnover and improve the quality of care provided by personal care aides.</t>
  </si>
  <si>
    <t xml:space="preserve">Michigan Office of Services to the Aging; Michigan State University; PHI  </t>
  </si>
  <si>
    <t>State Payroll Tax</t>
  </si>
  <si>
    <t>Rural areas of Montana</t>
  </si>
  <si>
    <t xml:space="preserve">Central Iowa HealthWorks is a collaborative effort between employers, workforce development organizations and the community to train and support 380 central Iowans seeking careers in health care. </t>
  </si>
  <si>
    <t xml:space="preserve">This pilot program not only connects New Yorkers with jobs but it aims to increase retention, job satisfaction, operational efficiency, average hours and income for home health aides as well as English proficiency and financial literacy. The program is split into two phases which involve an enhanced training model and an assessment by a consultant to look at scheduling and supervisory practices. </t>
  </si>
  <si>
    <t>Bilingual Medical Assistant Training Program in New York</t>
  </si>
  <si>
    <t>Refresher course</t>
  </si>
  <si>
    <t>This is a program that is geared towards training home health aides and CNAs on health IT, in addition to other entry-level health workers. The curriculum was developed by a three-college consortium and has been implemented in home health care agencies across Massachusetts.</t>
  </si>
  <si>
    <t>Providence Marionwood Hospital; Renton Technical College</t>
  </si>
  <si>
    <t>This program helps to train health navigators and community health workers as employees for the Southeast Health Group, a non-profit corporation in Colorado. The non-profit developed a partnership with Otero Junior College to offer a one-year Community Health Worker Certificate and a two-year Associates of Applied Science Degree.</t>
  </si>
  <si>
    <t>https://www.leadingageny.org/providers/managed-long-term-care/new-models-of-care/doh-discusses-workforce-investment-program/</t>
  </si>
  <si>
    <t>Centers for Medicare and Medicaid Services</t>
  </si>
  <si>
    <t xml:space="preserve">This policy establishes goals for the U.S. Department of Health and Human Services to (1) gather and assess data on the healthcare workforce, (2) increase the supply of a qualified healthcare workforce, (3) enhance healthcare workforce education and training and (4) provide support to the existing health care workforce. The policy also authorizes $10 million over three years to establish advanced training opportunities. </t>
  </si>
  <si>
    <t>University of Massachusetts Medical School; MassAHEC Network</t>
  </si>
  <si>
    <t>https://capitolhillvillage.org/wp-content/uploads/2019/02/Article-1-Testing-U.S.-State-Based-Training-Models.pdf</t>
  </si>
  <si>
    <t>Iowa Department of Public Health</t>
  </si>
  <si>
    <t>Personal Care Aide Certification</t>
  </si>
  <si>
    <t>University of Southern Maine</t>
  </si>
  <si>
    <t>This program establishes a pathway for employers in Marion County, Indiana, to design an apprenticeship specific to their staffing needs that combines on-the-job learning with technical education. Other components of the program include experienced mentors, progressive wage increases and an online CNA training program and guidance on career pathways.</t>
  </si>
  <si>
    <t>Indiana Health Care Association/Indiana Center for Assisted Living; EmployIndy</t>
  </si>
  <si>
    <t>Marion County, Indiana</t>
  </si>
  <si>
    <t>Certified Nursing Assistant Certification</t>
  </si>
  <si>
    <t xml:space="preserve">Money Follows the Person Demonstration Program in the U.S. </t>
  </si>
  <si>
    <t>44 States</t>
  </si>
  <si>
    <t>https://www.mathematica-mpr.com/our-publications-and-findings/publications/money-follows-the-person-2015-annual-evaluation-report</t>
  </si>
  <si>
    <t xml:space="preserve">This policy was a provision within Wisconsin's biennial budget, which allocated $60.8 million to fund increases for the direct care portion of managed long-term care capitation rates. Providers can use the funding to provide wage increases, bonuses, and/or additional paid time off to direct care workers or to pay for employer payroll tax increases that result from increasing workers' wages. </t>
  </si>
  <si>
    <t>Statute 106.30 Enabling Surveys of LPNs and Other Health Professionals in WI</t>
  </si>
  <si>
    <t>This statute mandated that LPNs and other health professionals in Wisconsin complete biennial surveys when renewing their state licenses. It also raised their licensure fees in order to fund analysis of survey data and strategic workforce planning.</t>
  </si>
  <si>
    <t>Madison, Wisconsin</t>
  </si>
  <si>
    <t>Statute 150A.105 Authorizing Practice of DTs in MN</t>
  </si>
  <si>
    <t>This statute in Minnesota was the first in the nation to license DTs to practice in a state. They are mandated to provide most of their care in low-income, uninsured, or underserved areas.</t>
  </si>
  <si>
    <t>Saint Paul, Minnesota</t>
  </si>
  <si>
    <t>https://www.health.state.mn.us/data/workforce/oral/docs/dtlegisrpt.pdf</t>
  </si>
  <si>
    <t>Baccalaureate Program for Direct Access DHs in OR</t>
  </si>
  <si>
    <t>This program at Pacific University trained dental hygienists in competencies identified as being important in the practice of expanded practice dental hygienists (EPDHs), Oregon's version of the direct access dental hygienist model, and provided a more rigorous, alternative pathway to earning an EPDH permit.</t>
  </si>
  <si>
    <t>https://www.sciencedirect.com/science/article/pii/S1532338216000257?via%3Dihub</t>
  </si>
  <si>
    <t>Pacific University</t>
  </si>
  <si>
    <t>Pacific University, Forest Grove, Oregon</t>
  </si>
  <si>
    <t>Preferred Clinical Partner Program for MAs, LPNs, and Other Health Professionals in CO</t>
  </si>
  <si>
    <t>This program instituted by Colorado Permanente Medical Group (CPMG) funded nursing scholarships for ethnically diverse students, provided MA-to-LPN and RN-to-BSN training for promising employees, and developed nursing simulation labs. In order to increase retention, the program restructured the management system for nurses and retrained physicians to improve their interactions with nurse-colleagues.</t>
  </si>
  <si>
    <t>https://www.ncbi.nlm.nih.gov/pmc/articles/PMC2912705/</t>
  </si>
  <si>
    <t>Colorado Permanente Medical Group</t>
  </si>
  <si>
    <t>Advanced Training on Nursing Home Resident Needs for Nursing Assistants in MD</t>
  </si>
  <si>
    <t>This program, covering topics related to rising patient acuity in nursing homes, was provided to experienced nursing assistants in Maryland and developed by Towson University, University of Maryland, and John Hopkins faculty members.</t>
  </si>
  <si>
    <t>http://web.b.ebscohost.com/ehost/pdfviewer/pdfviewer?vid=1&amp;sid=c5e3f82c-5cf4-41a9-82de-1f1cc9349ef1%40pdc-v-sessmgr06</t>
  </si>
  <si>
    <t>Towson University; University of Maryland; John Hopkins University</t>
  </si>
  <si>
    <t>Towson University, Baltimore, Maryland; University of Maryland, Baltimore, Maryland; John Hopkins University, Baltimore, Maryland</t>
  </si>
  <si>
    <t xml:space="preserve">The Beacon Institute; University of Maryland </t>
  </si>
  <si>
    <t>Community-Led Recruitment and Training of CHWs in NJ</t>
  </si>
  <si>
    <t>This recruitment initiative led by the Jordan and Harris Community Health Center's Community Advisory Board in Newark, New Jersey, engaged community members in the recruitment of resident CHWs.</t>
  </si>
  <si>
    <t>Jordan and Harris Community Health Center</t>
  </si>
  <si>
    <t>Jordan and Harris Community Health Center, Newark, New Jersey</t>
  </si>
  <si>
    <t>New Jersey</t>
  </si>
  <si>
    <t>Urban, low-income</t>
  </si>
  <si>
    <t>HRSA; Healthcare Foundation of New Jersey</t>
  </si>
  <si>
    <t>School-Based Oral Health Program Involving Dental Hygiene Students and a Direct Access DH in KS</t>
  </si>
  <si>
    <t>This program offered low-income children in a Title I elementary school in Kansas access to preventative care offered by dental hygiene students under the supervision of a direct access DH and dental hygiene faculty member.</t>
  </si>
  <si>
    <t>https://www.ncbi.nlm.nih.gov/pmc/articles/PMC4539834/#bib37</t>
  </si>
  <si>
    <t>Olathe School District, Olathe, Kansas</t>
  </si>
  <si>
    <t>REACH Healthcare Foundation; Kansas Health Foundation</t>
  </si>
  <si>
    <t>This program engaged CHWs to help develop a culturally competent, multi-day mental health outreach training program for specifically for CHWs in post-Katrina Louisiana. It also provided similar training to other health professionals, and all training focused on team-based care.</t>
  </si>
  <si>
    <t>REACH NOLA</t>
  </si>
  <si>
    <t>REACH NOLA, New Orleans, Louisiana</t>
  </si>
  <si>
    <t>American Red Cross; Robert Wood Johnson Foundation</t>
  </si>
  <si>
    <t>https://www.ncbi.nlm.nih.gov/pmc/articles/PMC3731130/</t>
  </si>
  <si>
    <t>Use of License Renewal Process to Collect Workforce Data on LPNs and Other Health Professionals in AZ</t>
  </si>
  <si>
    <t>https://www.researchgate.net/publication/26811848_Using_Innovation_to_Assess_Nursing_Workforce_in_Arizona_A_Collaborative_Approach</t>
  </si>
  <si>
    <t>Arizona Hospital and Healthcare Association; Arizona Board of Nursing, Center for Health Information and Research</t>
  </si>
  <si>
    <t>Arizona Hospital and Healthcare Association, Phoenix, AZ; Arizona Board of Nursing, Phoenix, AZ; Center for Health Information and Research, Phoenix, AZ</t>
  </si>
  <si>
    <t>Paraprofessional Healthcare Institute, New York, New York</t>
  </si>
  <si>
    <t>Homecare Aide Workforce Initiative in NY</t>
  </si>
  <si>
    <t xml:space="preserve">This program uses its operating budget to pay the salaries of Community Health Workers that staff the emergency department and inpatient units at Christus Spohn Health System in Corpus Christi, TX. The CHWs connect patients to health insurance for people with economic need, and they help reduce readmission rates and increase patient access to resources.  </t>
  </si>
  <si>
    <t>https://www.scott.af.mil/News/Article/1192877/4ns-can-now-apply-for-licensure/</t>
  </si>
  <si>
    <t>https://iwer.mit.edu/wp-content/uploads/2016/11/Northwestern-Memorial-Physicians-Group.pdf</t>
  </si>
  <si>
    <t>https://www.businessleadersunited.org/news/news-clips/file/Apprentice-Workforce-Strategy-PDF.pdf</t>
  </si>
  <si>
    <t>https://www.health.state.mn.us/facilities/ruralhealth/emerging/dt/docs/2017dttool.pdf</t>
  </si>
  <si>
    <t>http://www.wtb.wa.gov/Documents/2018HWCReport-FINAL12-19-18.pdf</t>
  </si>
  <si>
    <t>https://shea.senate.ca.gov/sites/shea.senate.ca.gov/files/background_paper_scope.pdf</t>
  </si>
  <si>
    <t>http://www.nln.org/docs/default-source/advocacy-public-policy/title-viii-nursing-workforce-development-programs.pdf?sfvrsn=2</t>
  </si>
  <si>
    <t>https://www.samford.edu/healthsciences/files/Nurse-Faculty-Loan-Program-Fact-Sheet.pdf</t>
  </si>
  <si>
    <t>https://s3-us-west-2.amazonaws.com/uw-s3-cdn/wp-content/uploads/sites/158/2018/08/23173022/FINAL-H2P-Scaling-Change-Story-8.25.16.pdf</t>
  </si>
  <si>
    <t>https://www.hrsa.gov/sites/default/files/publichealth/clinical/oralhealth/transformingdentalhygiene.pdf</t>
  </si>
  <si>
    <t>https://nationalfund.org/wp-content/uploads/2017/08/Mercy-Case-Study_Final_2017-08-02.pdf</t>
  </si>
  <si>
    <t>Other URL</t>
  </si>
  <si>
    <t xml:space="preserve">This program is a competitive, multiple-round grant program available to Massachusetts nursing homes and home health agencies that supports the development of career ladders and other training initiatives for the LTC frontline workforce, particularly for nursing assistants and home health aides. </t>
  </si>
  <si>
    <t>Commonwealth Corporation</t>
  </si>
  <si>
    <t xml:space="preserve">https://www.statnews.com/2017/09/13/nurses-shortage-hiring-incentives/ </t>
  </si>
  <si>
    <t>https://bhw.hrsa.gov/sites/default/files/bhw/grants/hrsa-bhw-gwep-apr-2017-2018.pdf</t>
  </si>
  <si>
    <t>This health home program is sanctioned by the Affordable Care Act to employ Community Health Workers (CHWs) on care teams at minimum required staffing ratios to coordinate home-based care for Medicaid beneficiaries with multimorbidity through My Health GPS in Washington, D.C. CHWs are reimbursed on a per-member, per-month basis at a rate corresponding to the acuity level of each beneficiary.</t>
  </si>
  <si>
    <t xml:space="preserve">https://nashp.org/wp-content/uploads/2017/11/CHW-Home-Improvement1.pdf </t>
  </si>
  <si>
    <t>http://ahecscholars.nationalahec.org/</t>
  </si>
  <si>
    <t>National AHEC Organization</t>
  </si>
  <si>
    <t>National AHEC Organization, Oak Creek, Wisconsin</t>
  </si>
  <si>
    <t>Geriatrics Workforce Enhancement Program for Entry-Level Health Professionals in the U.S.</t>
  </si>
  <si>
    <t xml:space="preserve">This program is part of a national demonstration grant from the U.S. Department of Health and Human Services that aims to improve training and career opportunities for personal care aides and home health aides. The program in Iowa created a 114-hour training curriculum and offered opportunities for advanced training as well as training in specialty or high-need professional areas. </t>
  </si>
  <si>
    <t xml:space="preserve">This program provides training for personal care aides and home health aides both in the classroom and online in the state of Maine, in order to reach participants in rural areas of the state. This program also sought to streamline the training process, improve flexibility of completing the training, provide skills to work in various settings and expand opportunities for mobility for direct care workers.  </t>
  </si>
  <si>
    <t>Olathe School District</t>
  </si>
  <si>
    <t>This program provided fellowships and loan forgiveness for future nurse educators who committed to teach for three years in Wisconsin.</t>
  </si>
  <si>
    <t>Fitchburg State University, Fitchburg, Massachusetts; Worcester State University, Worcester, Massachusetts</t>
  </si>
  <si>
    <t xml:space="preserve">These initiatives include bonuses for nurses depending on employment commitment, a partnership with a community college to create scholarships for CNA-candidates associated with the organization, the development of an RN liaison position to help with recruiting, and the hiring of a VP focusing solely on problems nursing staff faces at Mission Health in North Carolina.
</t>
  </si>
  <si>
    <t xml:space="preserve">This state-wide policy, which amends the Illinois Act on Aging, aims to raise wages for home care workers by increasing the overall rate paid by vendors to their employees within the Community Care Program in Illinois. </t>
  </si>
  <si>
    <t>This is a high-level federal policy that provides increased funding for education and training programs throughout the United States, particularly for individuals with significant barriers such as veterans, individuals with disabilities as well as out-of-school and at-risk youth. The legislation does not specifically provide funds towards the entry-level health care workforce, but to all entry-level workers across multiple fields.</t>
  </si>
  <si>
    <t xml:space="preserve">Youth (especially at risk), Indian and Native American populations, formerly incarcerated, English Language Learners, and more. </t>
  </si>
  <si>
    <t>Cooperative Home Care Associates (CHCA) is a nationally recognized, worker-owned home care agency. This program offers free, four-week home health aide training in both English and Spanish, with graduates receiving dual certification as a Certified Home Health Aide and Personal Care Assistant as well as guaranteed employment at CHCA.</t>
  </si>
  <si>
    <t>Central Iowa</t>
  </si>
  <si>
    <t>Phipps Neighborhood Opportunity Center, New York City, New York</t>
  </si>
  <si>
    <t>Massachusetts e-Health Institute</t>
  </si>
  <si>
    <t xml:space="preserve">This program was authorized by the Medicaid Redesign Team (MRT) Waiver Amendment under New York's 1115 Demonstration Program and allocates $245 million to initiatives that will retrain, recruit and retain healthcare workers in Long Term Care Workforce Investment Organizations within the state. The program has a broad goal of supporting the critical long term healthcare workforce infrastructure and will undertake other initiatives such as developing plans to place long-term care workers in medically underserved areas. </t>
  </si>
  <si>
    <t xml:space="preserve">https://www.yorkhospital.com/care-to-share/ </t>
  </si>
  <si>
    <t>https://phinational.org/case_study/training-workforce-development-program-cooperative-home-care-associates/</t>
  </si>
  <si>
    <t>http://www.chcany.org</t>
  </si>
  <si>
    <t>http://www.michwa.org/</t>
  </si>
  <si>
    <t>http://www.michwa.org/wp-content/uploads/MiCHWA-Program-Survey-2014_Public-Report_FINAL.pdf</t>
  </si>
  <si>
    <t>https://phinational.org/case_study/new-yorks-advanced-home-health-aide-law/</t>
  </si>
  <si>
    <t>https://www.health.ny.gov/facilities/home_care/advanced_home_health_aides/faqs.htm</t>
  </si>
  <si>
    <t>https://www.myseiubenefits.org/about/training-partnership/</t>
  </si>
  <si>
    <t>http://seiu775.org/seiu-healthcare-nw-training-partnership-recognized-by-white-house/</t>
  </si>
  <si>
    <t>https://www.medicaid.gov/medicaid/ltss/downloads/workforce/using-mfp-to-develop-dsw-infrastucture.pdf</t>
  </si>
  <si>
    <t>https://www.medicaid.gov/medicaid/ltss/money-follows-the-person/index.html</t>
  </si>
  <si>
    <t>https://healthforce.ucsf.edu/sites/healthforce.ucsf.edu/files/publication-pdf/3.1%202010-10_UNITE_HERE_Health%20Center_Pioneering_the_Ambulatory_Intensive_Caring_Unit.pdf</t>
  </si>
  <si>
    <t xml:space="preserve">https://phinational.org/case_study/care-connections/ </t>
  </si>
  <si>
    <t>https://workingnation.com/one-companys-solution-filling-coming-demand-home-care-providers/</t>
  </si>
  <si>
    <t>https://dental.pacific.edu/departments-and-groups/pacific-center-for-special-care/innovations-center/virtual-dental-home-system-of-care</t>
  </si>
  <si>
    <t xml:space="preserve">https://www.sciencedirect.com/science/article/pii/S1532338216000257?via%3Dihub </t>
  </si>
  <si>
    <t>https://www.adea.org/ADEA/Blogs/Bulletin_of_Dental_Education/Dental_Therapy_Program_at_VTC_on_the_Horizon.html</t>
  </si>
  <si>
    <t>https://www.vnews.com/Vermont-Technical-College-Gets-$400-000-for-Dental-Therapy-Program-19008872</t>
  </si>
  <si>
    <t>https://www.unmc.edu/bhecn/</t>
  </si>
  <si>
    <t>https://www.unmc.edu/bhecn/about/stories/grant-paraprofessionals-2017.html</t>
  </si>
  <si>
    <t>https://www.dhs.wisconsin.gov/caregiver-career/cna.htm</t>
  </si>
  <si>
    <t>https://fox11online.com/news/local/nwtc-dhs-take-aim-at-wisconsin-nursing-shortage</t>
  </si>
  <si>
    <t>https://www.mazzonicenter.org/news/trans-wellness-project-takes-shape</t>
  </si>
  <si>
    <t>https://www.aidsunited.org/data/files/Site_18/PeerNav_v8.pdf</t>
  </si>
  <si>
    <t>http://www.erreraccc.com/vet-to-vet-1/more-about-vet-to-vet</t>
  </si>
  <si>
    <t>http://www.vet2vetusa.org/Home/tabid/37/Default.aspx</t>
  </si>
  <si>
    <t>https://www.etsu.edu/news/2019/02-feb/nr_lpn_bsn_chattanooga.aspx</t>
  </si>
  <si>
    <t>https://allnurses.com/are-lpns-answer-rn-shortage-t658962/</t>
  </si>
  <si>
    <t>https://www.denverpost.com/2018/08/07/centura-health-arapahoe-community-college-medical-assistant-program/</t>
  </si>
  <si>
    <t>https://www.latinohealthaccess.org/</t>
  </si>
  <si>
    <t>https://ruralhealth.med.uky.edu/about-kentucky-homeplace</t>
  </si>
  <si>
    <t>https://azprc.arizona.edu/sites/default/files/national-conference-state-legislators-chwbrief.pdf</t>
  </si>
  <si>
    <t>https://www.kcheartlandconference.com/uploads/1/0/7/0/107062959/ks-mo_chw_partnership.pdf</t>
  </si>
  <si>
    <t>http://marc.org/Community/Regional-Health-Care-Initiative/pdf/CHW_White_Paper_Final.pdf</t>
  </si>
  <si>
    <t>https://www.nhchc.org/resources/research/chw-project/</t>
  </si>
  <si>
    <t>https://m.recoveryonpurpose.com/upload/FirestarterTraining.pdf</t>
  </si>
  <si>
    <t>http://www.whitebison.org/files/Implementation_Booklet_Final.ver3.pdf;  https://wellbriety.com/about-us/</t>
  </si>
  <si>
    <t>https://ascendindiana.com/about/news/2019/new-program-will-increase-the-number-of-licensed-clinical-social-workers-to-meet-the-growing-need-for-treatment-as-indianas-opioid-epidemic-persists</t>
  </si>
  <si>
    <t>https://www.ecommunity.com/careers/behavioral-health/behavioral-health-academy</t>
  </si>
  <si>
    <t>https://www.smhealthacademy.org</t>
  </si>
  <si>
    <t>https://www.halemakua.org/news_posts/cultivating-maui-s-nursing-workforce</t>
  </si>
  <si>
    <t>http://www.mauinews.com/news/local-news/2018/01/lpn-shortage-leads-to-higher-patient-care-costs/</t>
  </si>
  <si>
    <t>https://www.halemakua.org/news_posts/free-nurse-aide-training-classes-offered</t>
  </si>
  <si>
    <t>https://www.halemakua.org/news_posts/nursing-assistant-apprenticeship-program-receives-state-approval</t>
  </si>
  <si>
    <t>http://chap-ohio.com/about</t>
  </si>
  <si>
    <t>https://hsc.unm.edu/community/chwi/care-nm.html</t>
  </si>
  <si>
    <t>http://www.communityhealthworks.org/images/CommunityHealthWorkersandChronicCare.pdf</t>
  </si>
  <si>
    <t>https://www.unmc.edu/bhecn/programs/ambassador-program/index.html</t>
  </si>
  <si>
    <t>https://www.unmc.edu/bhecn/_documents/career-pathways-brochure.pdf</t>
  </si>
  <si>
    <t>https://www.modernhealthcare.com/article/20181107/NEWS/181109945/maine-voters-reject-universal-home-care-referendum</t>
  </si>
  <si>
    <t>https://ballotpedia.org/Maine_Question_1,_Payroll_and_Non-Wage_Income_Taxes_for_Home_Care_Program_Initiative_(2018)</t>
  </si>
  <si>
    <t>https://nonprofitquarterly.org/2018/05/10/connecticut-legislature-votes-boost-wages-direct-care-workers/</t>
  </si>
  <si>
    <t>https://ctmirror.org/2018/03/21/general-assembly-approves-raises-home-care-workers/</t>
  </si>
  <si>
    <t>http://www.ilga.gov/legislation/BillStatus.asp?DocNum=5609&amp;GAID=14&amp;DocTypeID=HB&amp;LegId=111624&amp;SessionID=91</t>
  </si>
  <si>
    <t>https://www.hhcarejobs.com/pages/12440-illinois-california-considering-wage-hikes-for-home-care-workers</t>
  </si>
  <si>
    <t>https://www.chcf.org/wp-content/uploads/2017/12/PDF-BuildingTeamsInPrimaryCareCaseStudies.pdf</t>
  </si>
  <si>
    <t>https://bhw.hrsa.gov/grants/nursing</t>
  </si>
  <si>
    <t>https://bhw.hrsa.gov/fundingopportunities/?id=f5ad18f6-eafc-4c72-baf1-5ad606a354c3</t>
  </si>
  <si>
    <t>https://www.ihs.gov/scholarship/scholarships/</t>
  </si>
  <si>
    <t>https://www.ihs.gov/scholarship/includes/themes/newihstheme/display_objects/documents/Comparison_Chart_2019-2020.pdf</t>
  </si>
  <si>
    <t>https://www.dhs.state.mn.us/main/idcplg?IdcService=GET_DYNAMIC_CONVERSION&amp;RevisionSelectionMethod=LatestReleased&amp;dDocName=sim_epigr123</t>
  </si>
  <si>
    <t xml:space="preserve">https://journals.sagepub.com/doi/full/10.1007/s12114-010-9083-x </t>
  </si>
  <si>
    <t>https://www.ncbi.nlm.nih.gov/pmc/articles/PMC3715302/</t>
  </si>
  <si>
    <t xml:space="preserve">https://www.blogs.va.gov/VAntage/37904/nursing-academic-partnerships/ </t>
  </si>
  <si>
    <t>https://www.va.gov/oaa/vanap/default.asp ; https://www.ncbi.nlm.nih.gov/pubmed/27262737</t>
  </si>
  <si>
    <t>https://www.congress.gov/bill/115th-congress/house-bill/6</t>
  </si>
  <si>
    <t>https://www.nejm.org/doi/full/10.1056/NEJMp1813961</t>
  </si>
  <si>
    <t>https://www.chausa.org/publications/catholic-health-world/archives/issues/february-1-2016/ascension-awards-grants-from-ministry-and-mission-fund</t>
  </si>
  <si>
    <t>https://ascension.org/News/Social-Media-Hub/Social-Hub-Articles/Ministry-and-Mission-Fund-supports-9-more-Certified-Clinical-Medical-Assistants</t>
  </si>
  <si>
    <t>https://www.sentinelsource.com/news/local/local-group-aims-to-find-ways-to-help-nursing-shortage/article_8f7b9c7b-eb8e-5e04-9916-9f6222e03752.html</t>
  </si>
  <si>
    <t>https://www.sentinelsource.com/business_journal/economic_outlook/what-is-higher-education-doing-to-solve-the-workforce-shortage/article_a1a5a684-f482-11e7-ab28-3bf32430b955.html</t>
  </si>
  <si>
    <t xml:space="preserve">https://www.americanmobile.com/nursezone/nursing-news/creating-solutions-to-the-nursing-shortage/ </t>
  </si>
  <si>
    <t>https://www.tmh.org/nursing</t>
  </si>
  <si>
    <t>https://wicenterfornursing.org/about/</t>
  </si>
  <si>
    <t>https://www.ncbi.nlm.nih.gov/pubmed/20834023</t>
  </si>
  <si>
    <t>https://bhw.hrsa.gov/fundingopportunities/?id=67ee4161-1b08-433d-8224-d1e009af2663</t>
  </si>
  <si>
    <t>https://www.ada.org/en/publications/ada-news/2018-archive/september/ada-visits-navajo-nation-where-community-dental-health-coordinators-work-is-in-the-spotlight</t>
  </si>
  <si>
    <t>https://www.ada.org/en/publications/ada-news/2017-archive/may/cdhc-students-in-new-mexico</t>
  </si>
  <si>
    <t xml:space="preserve">http://www.issaquahreporter.com/news/issaquah-health-care-provider-offers-nursing-assistant-scholarships/ </t>
  </si>
  <si>
    <t xml:space="preserve">https://www.hhs.gov/sites/default/files/v-healthcare-workforce.pdf </t>
  </si>
  <si>
    <t xml:space="preserve">https://employindy.org/employindy-partners-with-ihcaincal-to-develop-registered-apprenticeship-program/ </t>
  </si>
  <si>
    <t xml:space="preserve">https://commed.umassmed.edu/sites/default/files/publications/UMASS_PHCAST%20Technical%20Report_2015%20final.pdf </t>
  </si>
  <si>
    <t xml:space="preserve">https://www.leadingage.org/research-projects/how-north-carolina-breaking-down-workforce-training-silos </t>
  </si>
  <si>
    <t xml:space="preserve">https://capitolhillvillage.org/wp-content/uploads/2019/02/Article-1-Testing-U.S.-State-Based-Training-Models.pdf </t>
  </si>
  <si>
    <t xml:space="preserve">http://nyachnyc.org/initiatives/home-health-aide/ </t>
  </si>
  <si>
    <t xml:space="preserve">https://www.ihs.gov/loanrepayment/index.cfm </t>
  </si>
  <si>
    <t xml:space="preserve">https://www.spokanejournal.com/local-news/providence-starts-its-own-medical-assistant-apprenticeship-program/ </t>
  </si>
  <si>
    <t>https://www.ihs.gov/budgetformulation/includes/themes/responsive2017/display_objects/documents/FY2020CongressionalJustification.pdf</t>
  </si>
  <si>
    <t xml:space="preserve">http://web.b.ebscohost.com/ehost/pdfviewer/pdfviewer?vid=1&amp;sid=c5e3f82c-5cf4-41a9-82de-1f1cc9349ef1%40pdc-v-sessmgr06 </t>
  </si>
  <si>
    <t xml:space="preserve">https://www.ncbi.nlm.nih.gov/pmc/articles/PMC4658807/ </t>
  </si>
  <si>
    <t xml:space="preserve">https://www.ncbi.nlm.nih.gov/pmc/articles/PMC4539834/#bib37 </t>
  </si>
  <si>
    <t xml:space="preserve">http://www.montana.edu/nanurse/ </t>
  </si>
  <si>
    <t xml:space="preserve">https://bhw.hrsa.gov/fundingopportunities/?id=acd95121-2216-4a09-a857-ccd280545c81 </t>
  </si>
  <si>
    <t xml:space="preserve">https://www.ncbi.nlm.nih.gov/pmc/articles/PMC4154533/ </t>
  </si>
  <si>
    <t xml:space="preserve">https://www.beckershospitalreview.com/human-capital-and-risk/how-5-health-systems-are-recruiting-retaining-nurses-during-an-rn-shortage.html </t>
  </si>
  <si>
    <t xml:space="preserve">http://www.jdentaled.org/content/81/9/eS65.long#ref-24 </t>
  </si>
  <si>
    <t xml:space="preserve">https://www.ncbi.nlm.nih.gov/pmc/articles/PMC2912705/ </t>
  </si>
  <si>
    <t xml:space="preserve">https://www.dhs.wisconsin.gov/medicaid/ltc-workforce-funding-faq.htm </t>
  </si>
  <si>
    <t>http://opendoorhousing.org/services/our-model/</t>
  </si>
  <si>
    <t>https://www.cms.gov/newsroom/fact-sheets/final-rule-strengthening-medicaid-childrens-health-insurance-program-and-new-health-insurance</t>
  </si>
  <si>
    <t>CMS Final Rule for Strengthening Medicaid and the Children's Health Program (CMS-2234-F) for CHWs in the U.S.</t>
  </si>
  <si>
    <t>Retention Specialist Program in NY and CT</t>
  </si>
  <si>
    <t>This program describes a staff development model designed to improve the retention of CNAs in NY and CT nursing homes by training a staff member to act as a retention specialist. The retention specialist is responsible for evaluating, implementing and sustaining a retention program for CNAs.</t>
  </si>
  <si>
    <t>Alaska Community Health Aide Program (CHAP) for Community Health Aides in AK</t>
  </si>
  <si>
    <t>Minnesota Statute 256B.0625, Subdivision 49 for CHWs in MN</t>
  </si>
  <si>
    <t>Advanced Home Health Aide Law in NY</t>
  </si>
  <si>
    <t>Florida Community Health Worker Coalition for CHWs in FL</t>
  </si>
  <si>
    <t>Central Iowa Healthworks in IA</t>
  </si>
  <si>
    <t>Cooperative Home Care Associates for Home Health and Personal Care Assistants in NY</t>
  </si>
  <si>
    <t>Boston Public Health Commission Community Health Education Center for CHWs in Boston, MA</t>
  </si>
  <si>
    <t>Washington Healthcare Worker Training Coalition in WA</t>
  </si>
  <si>
    <t>Idaho State Innovations Model (SIM) Initiative Community Health Worker Training for CHWs in ID</t>
  </si>
  <si>
    <t>Behavioral Health Workforce Education and Training Program (BHWET) for Peer Support Counselors, Community Health Workers, and Other Workers in the U.S.</t>
  </si>
  <si>
    <t>Loving Support© Peer Counseling Program for Peer Counselors in the U.S.</t>
  </si>
  <si>
    <t>Personal and Home Care Aide State Training (PHCAST) Program in NC</t>
  </si>
  <si>
    <t xml:space="preserve">This program, a product of the PHCAST Demonstration program through the U.S. Department of Health and Human Services, includes a 4-phase training program as well as an integrated career lattice for Personal and Home Care Aides in North Carolina. </t>
  </si>
  <si>
    <t>City University of New York Home Health Aide Training and Employment Initiative in NY</t>
  </si>
  <si>
    <t>For this initiative, PHI works with the City University of New York to enhance their Home Health Aide curriculum and provides coaching and technical assistance to instructors throughout the six months that this 17-day course is offered in New York. PHI also provides input on screening and assessment tools for unemployed individuals interested in homecare, and collaborates with New York City’s Workforce1 Career Centers to implement these. Finally, three homecare employers help to screen and select participants that they will commit to hire upon successful completion of the program.</t>
  </si>
  <si>
    <t>Medical Assistant Refresher Course in San Francisco, CA</t>
  </si>
  <si>
    <t>The program offers free, full-time courses for Medical Assistants which include classroom instruction, one-on-one support, opportunities for paid internships and support in finding employment in San Francisco, California. </t>
  </si>
  <si>
    <t>Quality Home Care Workforce Pilot Program in NY</t>
  </si>
  <si>
    <t>California Association of Community Health Workers for Entry-level Health Professionals in CA</t>
  </si>
  <si>
    <t>The SEIU Healthcare NW Training Partnership in WA</t>
  </si>
  <si>
    <t>This program is a partnership between labor-management and a 501c3 school in Washington whose mission is to train and develop professional long-term care workers to deliver high quality care. The partnership is working on a competency-based apprenticeship program which includes Basic and Advanced Training, as well as Peer Mentorship. After students complete a curriculum of Basic Training and work with a mentor both one-on-one and in peer-based groups, apprentices will have an opportunity to choose specialties depending on their interests and the consumer population for whom they will care.</t>
  </si>
  <si>
    <t>Win a Step Program for Nursing Aides in NC</t>
  </si>
  <si>
    <t xml:space="preserve">This program is designed as a workforce development intervention to improve work life for nursing assistants in order to decrease turnover in nursing homes and improve quality of care in North Carolina. The program involves a 33-hour curriculum, commitment from staff to remain with the program for a certain amount of time as well as educational incentives and wage increases. 
</t>
  </si>
  <si>
    <t>Building Training… Building Quality in MI</t>
  </si>
  <si>
    <t>This project develops curricula and provides behavioral healthcare training and certification for MAs and other health professionals in Washington.</t>
  </si>
  <si>
    <t>Better Jobs Better Care  in IA, NC, OR, PA, and VT</t>
  </si>
  <si>
    <t>Registered Apprenticeship Model in the U.S.</t>
  </si>
  <si>
    <t>The Department of Labor's apprenticeship model is a competency-based and time-based model that leads to portable credentials and wage increases while responding to the needs for a high-skilled healthcare workforce in the United States. The model can also provide a career lattice to higher level occupations, with the goal of providing a clear pathway out of poverty.</t>
  </si>
  <si>
    <t xml:space="preserve">This program mainly focuses on transitioning Medicaid beneficiaries from health care institutions to community-based settings in the United States, but also provides funding to states to develop their direct care workforce through various training initiatives, wage increases and retention programs in order to rebalance the long term services and supports system. </t>
  </si>
  <si>
    <t>Peer Mentor Home Health Aide Program in NY</t>
  </si>
  <si>
    <t xml:space="preserve">This program creates a new role/task for the home health aide: The Peer Mentor Aide. This program develops qualified home health aides into mentors for new home health aides in New York. </t>
  </si>
  <si>
    <t>Care Connections for Home Health Aides in NY</t>
  </si>
  <si>
    <t>Development of Dental Therapy Program in VT</t>
  </si>
  <si>
    <t>Medical Assistants for Modern Healthcare Delivery Training Program in NY</t>
  </si>
  <si>
    <t>This program provides loan repayment to disadvantaged DHs who have committed to serve as dental hygiene faculty members at approved institutions across the United States for at least two years.</t>
  </si>
  <si>
    <t xml:space="preserve">This program provides scholarships and loan repayment for providers including dental hygienists committing to serve in health professions shortage area (IHS sites, FQHCs, rural health centers) across the United States. </t>
  </si>
  <si>
    <t>Behavioral Health Education Center of Nebraska (BHECN) Student Training Program for CHWs and Drug and Alcohol Counselors in NE</t>
  </si>
  <si>
    <t>This Title VIII program enables schools across the United States to maintain a loan fund to support nurses in their graduate training to become nurse faculty.</t>
  </si>
  <si>
    <t>The Montana Rural Allied Health Professions Training Program (MRAHPTP) in MT</t>
  </si>
  <si>
    <t>HealthForce Minnesota for Nursing Assistants, MAs, CHWs, and Other Health Professionals in MN</t>
  </si>
  <si>
    <t>Lowell Community Health Center Community Health Education Center for CHWs in Lowell, MA</t>
  </si>
  <si>
    <t>This program seeks to improve outcomes for older adults by training workers in integrated geriatrics and primary care at HRSA in locations throughout the United States. Institutions eligible for funding include schools of nursing, allied health, and dentistry, and schools with accredited graduate programs in clinical social work and professional counseling, among others.</t>
  </si>
  <si>
    <t>This program makes training for U.S. home care workers available online including accessibility on mobile devices, given that many low-income individuals may not have access to a computer and often use their phones to go on the internet. The program is a result of a partnership between CareLinx and CareAcademy and is geared towards owners/directors of home care agencies to purchase for their staff.</t>
  </si>
  <si>
    <t>District 1199C Training &amp; Upgrading Fund's Community Health Worker Apprenticeship for CHWs in Greater Philadelphia, PA</t>
  </si>
  <si>
    <t>Medical Assistant Registered Apprenticeship Program in MI</t>
  </si>
  <si>
    <t xml:space="preserve">This program provide a one year apprenticeship program for MAs that couples on-the-job training and classroom instruction using a curriculum tailored to Mercy Health and other employers in Michigan. It is recognized as a Promising Practice by the Department of Labor, and it has served as a model for other apprenticeship programs. </t>
  </si>
  <si>
    <t>Chicagoland Healthcare Workforce Collaborative for Nursing Assistants in Chicago, IL</t>
  </si>
  <si>
    <t>This program develops programming to incumbent and new health care workers in partnership with healthcare delivery organizations that is tailored to the needs of partner healthcare organization partners in the Chicago, Illinois area for nursing assistants and other unspecified cadres.</t>
  </si>
  <si>
    <t>LPN to BS in Nursing Bridge Program for LPNs in MA</t>
  </si>
  <si>
    <t>This program, the result of a partnership among universities and vocational schools, trains LPNs to become BSN nurses, allows them to apply credits from their LPN programs and clinical work toward their bachelor’s degrees, and provides academic and mentoring support in Massachusetts. It is also aims to increase the diversity of the RN workforce.</t>
  </si>
  <si>
    <t>Approval of Air Force’s 4N Training Program as Practical Nursing Program for LPNs in MO</t>
  </si>
  <si>
    <t>This program provides increased opportunities to enlisted medical technicians and practical nurses in the Air Force by facilitating coursework and preparing participants for testing to become licensed LPNs in Missouri.</t>
  </si>
  <si>
    <t>Long-Term Support Services Health IT Training Program in MA</t>
  </si>
  <si>
    <t>LPN to BSN Bridge Program in TN</t>
  </si>
  <si>
    <t>Mental Health Infrastructure and Training (MHIT) Project for CHWs, Case Managers, and Other Health Professionals in LA</t>
  </si>
  <si>
    <t>Latino Health Access for CHWs in Santa Ana, CA</t>
  </si>
  <si>
    <t>Apprenticeship Program in MAs in CO</t>
  </si>
  <si>
    <t xml:space="preserve">This program is an accelerated hybrid, online, on-site and laboratory based apprenticeship (online, on-site, and lab) that pays apprentices and offers employment at Centura in Colorado upon completion.
</t>
  </si>
  <si>
    <t>America's Promise Grant in the U.S.</t>
  </si>
  <si>
    <t>This program is designed to accelerate the development and expansion of regional workforce partnerships that will provide a pipeline of skilled workers in specific sectors, including healthcare, across the United States. The grant requires a partnership be formed between industry leaders, senior level leadership from workforce and economic development organizations, secondary and post-secondary education institutions, elected officials, and other important community stakeholders.</t>
  </si>
  <si>
    <t>Community-based Cosupervisory CHW Model for CHWs in the Midwest U.S.</t>
  </si>
  <si>
    <t xml:space="preserve">This program uses a community-based cosupervisory structure, a generalist model, and a care coordination infrastructure that includes patients' homes to train Community Health Workers (CHWs) and provide them with clinical internships, supervision, and specialized continuing education through a partnership between Mayo Clinic Employee and Community Health primary care practice and two community-based clinics: the Intercultural Mutual Assistance Association and the United Way of Olmsted County, Minnesota. CHWs receive supervision both at the clinic and at the community-based organization. </t>
  </si>
  <si>
    <t>Dental Health Aide Program in AK</t>
  </si>
  <si>
    <t>Establishment of CDHC Curriculum for DH Students in IL</t>
  </si>
  <si>
    <t>This training program offered by Eastern Iowa Community Colleges is one of only two in the country to offer CDHC training online to current DHs and DAs across the United States based on their states' regulations.</t>
  </si>
  <si>
    <t>Ravenswood Family Health Care Innovation Project in CA</t>
  </si>
  <si>
    <t xml:space="preserve">This program involves the creation of a health care home as well the training of paraprofessional health coach/panel managers in California. The program trains an estimated 60 health care workers and creates an estimated 28 new jobs. </t>
  </si>
  <si>
    <t>Extended Care Career Ladder Initiative in MA</t>
  </si>
  <si>
    <t>La Clínica del Pueblo CHW Program for Community Health Workers in Washington, DC</t>
  </si>
  <si>
    <t>Christus Spohn Health System Community Health Worker Program for CHWs in Corpus Christi, TX</t>
  </si>
  <si>
    <t>Rural Network Allied Health Training Program for Other Workers in the U.S.</t>
  </si>
  <si>
    <t>This 3-year grant was launched to fund 10 grantees in rural communities to work on the recruitment, training, and retention of allied health workers through HRSA. The goal of the program was to expand access to primary and preventive services for people in U.S. rural areas.</t>
  </si>
  <si>
    <t>Massachusetts Association of Community Health Workers for CHWs in MA</t>
  </si>
  <si>
    <t>Community Health Advisor Network in rural Mississippi for CHWs in the Southeastern U.S.</t>
  </si>
  <si>
    <t>Community Health Worker Network of New York City for CHWs in NY</t>
  </si>
  <si>
    <t>Grants for Predoctoral Training in General, Pediatric and Public Health Dentistry and Dental Hygiene in the U.S.</t>
  </si>
  <si>
    <t>This project focuses on supporting women aged 50 and older in the United States who are impacted by economic inequality and job insecurity who make up a vast majority of the home care work force – by advancing opportunities for competitive wages, quality training and career advancement opportunities through home care cooperatives.</t>
  </si>
  <si>
    <t>Training and Apprenticeship Programs for Nurse Aides in HI</t>
  </si>
  <si>
    <t>Career Network Healthcare Program in NY</t>
  </si>
  <si>
    <t>This program provides low-income, entry-level workers (particularly young adults) with contextualized occupational training, a four-week internship at Montefiore, and exposure to the workforce culture in New York.</t>
  </si>
  <si>
    <t>Medical Assistant Pathway Program For Medical Assistants in Chicago, IL</t>
  </si>
  <si>
    <t>Community Health Access Project in Ohio for CHWs in OH</t>
  </si>
  <si>
    <t xml:space="preserve">This initiative convened a group of national experts to decide on a common set of process and outcome measures that Community Health Workers programs across the United States can use to evaluate success through the Michigan Community Health Worker Alliance. </t>
  </si>
  <si>
    <t>Arizona Community Health Workers Network for CHWs in AZ</t>
  </si>
  <si>
    <t>California Future Health Workforce Commission Statewide Workforce Development Plan for CHWs, Peer Counselors, and Other Health Professionals in CA</t>
  </si>
  <si>
    <t>Universal Home Care Program in ME</t>
  </si>
  <si>
    <t>The Universal Home Care Program, is a policy that was on the ballot in Maine in November 2018 and aimed at boosting the pay and improving the training of home care workers, who are in short supply and have a high rate of turnover. If the legislation had been passed, the policy would have enacted a payroll tax, established a non-wage income tax to fund a program to provide long-term health care and social services to individuals over age 65 and family caregivers would have been eligible to receive payment.</t>
  </si>
  <si>
    <t>This initiative provides funding for states across the U.S. to develop and test new payment and service delivery models through CMMI.</t>
  </si>
  <si>
    <t>Michigan Pathways to Better Health for CHWs in MI</t>
  </si>
  <si>
    <t>This rule changed the eligibility requirements for U.S. providers to receive Medicaid reimbursement, allowing non-licensed providers like community health workers to provide preventative services when recommended by a licensed provider through the Centers for Medicare &amp; Medicaid Services. In order to implement this option, states must submit a State Plan Amendment (SPA) and receive federal approval for that SPA.</t>
  </si>
  <si>
    <t xml:space="preserve">The Fair Labor Standards Act (FLSA) establishes minimum wage, overtime pay, recordkeeping, and child labor standards affecting full-time and part-time workers in the private sector and in Federal, State, and local governments across the United States. This law applies to a broad spectrum of entry-level workers and is not geared specifically towards the healthcare workforce. </t>
  </si>
  <si>
    <t>Domestic Workers Bill of Rights in IL</t>
  </si>
  <si>
    <t>Integration of DTs and DHs in an Urban Safety Net Hospital in MN</t>
  </si>
  <si>
    <t>This policy included questions aimed at collecting data on workforce supply and characteristics in the license renewal applications for LPNs and other health professionals in Arizona in order to cost-effectively enable workforce planning.</t>
  </si>
  <si>
    <t xml:space="preserve">This policy integrates LPNs, LVNs, CNAs, MAs, and health technicians into patient-centered primary care teams or teamlets at the U.S. Veterans Health Administration (VHA). VHA policy defines a teamlet as being inclusive of a Clinical Associate (LPN/LVN, CAN, MA or health technician), a primary care physician, a registered nurse care manager, and an administrative associate (medical clerk or health technician).
</t>
  </si>
  <si>
    <t>Funding Program for Direct Access DHs to Establish Practices in Senior Centers in WA</t>
  </si>
  <si>
    <t>This program, funded by the U.S. HRSA, provides grants to state schools or state dental departments to support the development of programs that address dental workforce needs in dental health professional shortage areas, including those relating to entry-level and other professions.</t>
  </si>
  <si>
    <t>State Bill 400 - Wage Bill in CT</t>
  </si>
  <si>
    <t>This Connecticut state bill, passed in 2018, will raise wages, provide workers’ compensation and increase holiday pay for thousands of private-sector, personal-care assistants who are directly employed by their elderly and disabled clients, but paid through state and federal programs. Hourly wages for most assistants would increase from $13.53 to $14.75, then continue to increase in increments until reaching $16.25 on July 1, 2020.</t>
  </si>
  <si>
    <t>Community Care Homemaker Wages Bill for Home Care Workers in IL</t>
  </si>
  <si>
    <t>Mission Health Recruitment and Retention Initiatives for CNAs and RNs in NC</t>
  </si>
  <si>
    <t>Monadnock Region Healthcare Workforce Group for Nurses including LPNs in NH</t>
  </si>
  <si>
    <t>SkillWorks Community Health Worker Initiative of Boston for CHWs in Boston, MA</t>
  </si>
  <si>
    <t>Storytelling Strategy for Entry-Level and Other Health Professionals in NC</t>
  </si>
  <si>
    <t>HopkinsLocal Program for Entry-level and Other Health Professionals in MD</t>
  </si>
  <si>
    <t>This program at Johns Hopkins hires MAs, NAs and CHWs from Baltimore, Maryland neighborhoods with high poverty rates as well as candidates returning from prison. Hopkins partnered with a local workforce development agency in order to prep applicants for the hiring process.</t>
  </si>
  <si>
    <t>Clinical Career Ladder for Medical Assistants in IL</t>
  </si>
  <si>
    <t>This Illinois program enacted a career ladder for MAs that tied the completion of projects in areas such as process improvement in the practice and lab training to pay increases.</t>
  </si>
  <si>
    <t>Medical-Dental Integration Project for DHs in CO</t>
  </si>
  <si>
    <t>Evidence-Based Selection Process for Entry-Level and Other Health Professionals in MI</t>
  </si>
  <si>
    <t>This strategy at Mercy Health in Michigan used objective tests for specific skills and standardized interview questions to assess competencies for candidate entry-level and other health professionals, leading to reductions in time-to-fill from 37 to 31 days and 1-year turn-over from 25.3% to 18.7%.</t>
  </si>
  <si>
    <t>Nurses for Wisconsin Program for Nurse Educators in WI</t>
  </si>
  <si>
    <t>Health Professions Pathways (H2P) Consortium for Entry-Level Health Professionals in OH, MN, KY, TX, and IL</t>
  </si>
  <si>
    <t xml:space="preserve">This consortium of 9 community colleges in Ohio, Minnesota, Kentucky, Texas, and Illinois aims to share and implement best practices in order to improve training for LVN/LPNs, nursing aides, community health workers, medical assistants, dental assistants, nursing assistants and other healthcare professionals. Enacted initiatives include partnerships with healthcare facilities to create flexible medical assisting programs for incumbent workers and streamlined curricula for LVNs aiming to obtain ADNs.
</t>
  </si>
  <si>
    <t>Personal and Home Care Aide State Training (PHCAST) Program in MA</t>
  </si>
  <si>
    <t xml:space="preserve">As part of a demonstration program through the U.S. Department of Health and Human Services, this Massachusetts program developed a 60-hour, 13-module core competency curriculum, produced nine training videos and provided supplemental materials for home health aides and personal care aides, with the opportunity to do the training in multiple languages. The program also created a career pathway as well as provided a series of continuing education training opportunities. </t>
  </si>
  <si>
    <t>Personal and Home Care Aide State Training (PHCAST) Program in CA</t>
  </si>
  <si>
    <t xml:space="preserve">This California program developed a 100-hour competency based curriculum, offered online and in-person, with the goal of preparing new and untrained existing workers for jobs as personal care aides. In addition to mentoring workshops and career exploration, the program created "student success committees" that provide individual counseling that identified trainees that were falling behind and provided additional help to these individuals. </t>
  </si>
  <si>
    <t>Centennial Care managed care organizations (MCOs) use of Community Health Workers for CHWs in NM</t>
  </si>
  <si>
    <t>Minnesota Emerging Professions Integration Grant Program for CHWs and Other Health Professionals in MN</t>
  </si>
  <si>
    <t>This program is developing best practices for Community Health Worker recruitment and supervision across the United States through CMMI Health Care Innovation Award funding at the National Health Care for the Homeless Council.</t>
  </si>
  <si>
    <t>Care to Share Program for Entry and Other Health Professionals in ME</t>
  </si>
  <si>
    <t xml:space="preserve">This Maine program enables patients to directly record messages about their experience onto a hospital server which are later shared at staff meetings. </t>
  </si>
  <si>
    <t>Recruitment of High School Graduates for Certified Nursing and Other Entry-Level Health Professionals in MO</t>
  </si>
  <si>
    <t>Patient Services Representative Career Ladder for MAs In WA</t>
  </si>
  <si>
    <t>SkillWorks Training Program for CHWs and Other Health Professionals in MA</t>
  </si>
  <si>
    <t>Training Program for LPNs in HI</t>
  </si>
  <si>
    <t>Public Health-Seattle &amp; King County (PHSKC) Program for CHWs in WA</t>
  </si>
  <si>
    <t>This program trains and employs community health workers employed through the local public health department to provide chronic disease self-management services through home visits to low-income ethnically diverse families with asthma and diabetes in Seattle and King County, WA.</t>
  </si>
  <si>
    <t>AFSCME 1199C Training and Upgrading Fund for Entry-level Health Professionals in PA</t>
  </si>
  <si>
    <t>San Francisco Department of Public Health Community Health Worker Employment Track for CHWs in San Francisco, CA</t>
  </si>
  <si>
    <t>Health Careers Academy Program for Certified NAs in CA</t>
  </si>
  <si>
    <t>This program trains high school students from sophomore to senior year to become certified nursing assistants in California.</t>
  </si>
  <si>
    <t>Health Workforce Initiative in CA</t>
  </si>
  <si>
    <t xml:space="preserve">The purpose of the Health Workforce Initiative in California is to identify health care workforce needs and cultivate solutions by providing training and resources for accessing training. The initiative helps to facilitate communication and collaboration between the health care industry and education systems. </t>
  </si>
  <si>
    <t>WisCaregiver Careers for Nursing Aides in WI</t>
  </si>
  <si>
    <t>This program provides free nurse aide training for a six-month commitment working as a nursing aide at a Wisconsin nursing home and also offers a $500 retention bonus after six months of employment.</t>
  </si>
  <si>
    <t>Personal and Home Care Aide State Training (PHCAST) Program in ME</t>
  </si>
  <si>
    <t>Project ECHO Community Health Worker Specialty Track for CHWs in NM</t>
  </si>
  <si>
    <t>Personal and Home Care Aide State Training (PHCAST) Program in IA</t>
  </si>
  <si>
    <t>Community College of Denver's Support System for LPN candidates in CO</t>
  </si>
  <si>
    <t xml:space="preserve">This program at Community College of Denver in Colorado involves providing intensive support for its LPN students, including assigning each student mentors who address cultural and language issues, as well as a college case manager. </t>
  </si>
  <si>
    <t>Training CHRs and DAs as CDHCs in NM</t>
  </si>
  <si>
    <t>Personal and Home Care Aide State Training (PHCAST) Demonstration Program in CA, IA, ME, MA, MI, and NC</t>
  </si>
  <si>
    <t xml:space="preserve">The PHCAST Demonstration Program, which was established within the Patient Protection and Affordable Care Act in California, Iowa, Maine, Massachusetts, Michigan, and North Carolina, supported efforts to provide competency-based training for PHCA certification. The demonstration program was developed to determine (1) what types of education and training programs were most appropriate based on an individual’s needs, (2) the extent to which training efforts were successful at imparting new skills and knowledge based on real world environments, and (3) the ways in which competency-based trainings contribute to the creation and sustainability of quality jobs with real potential for professional growth and career advancement. </t>
  </si>
  <si>
    <t>Project LVN Lead in CA</t>
  </si>
  <si>
    <t>This project developed the leadership and management skills of LVNs generally and with respect to their responsibilities to supervise and mentor CNAs in California.</t>
  </si>
  <si>
    <t>Kansas Regional Community Health Worker Collaborative for CHWs in KS</t>
  </si>
  <si>
    <t>Baltimore Alliance for Careers in Healthcare (BACH) for Medical and Nursing Assistants in MD</t>
  </si>
  <si>
    <t>This organization connects other community organizations with employers to help them establish training programs for MAs, nursing assistants, and other healthcare professions that are tailored to employer needs in Maryland.</t>
  </si>
  <si>
    <t>This fund at Ascension Program re-trains incumbent workers to become MAs and it also provides certification for health navigator and coaches across the United States.</t>
  </si>
  <si>
    <t>Massachusetts Health Care Reform Legislation Chapter 58 of the Acts of 2006 for CHWs in MA</t>
  </si>
  <si>
    <t>Indiana Medicaid State Plan Amendment Community Health Worker Reimbursement for CHWs in IN</t>
  </si>
  <si>
    <t>The Patient Protection and Affordable Care Act (ACA) Title V, Subtitle D, Sec. 5302 for Direct Care Workers in the U.S.</t>
  </si>
  <si>
    <t>Minnesota Medicaid State Plan Amendment MN-13-22 for CHWs and Other Health Professionals in MN</t>
  </si>
  <si>
    <t>This fiscal year 2020 Indian Health Service Justification of Estimates for Appropriations Committees calls for a $20 million expansion across the United States of the National Community Health Aide Program (CHAP) to create a training center network through Tribal Colleges and Universities and establish CHAP certification boards.</t>
  </si>
  <si>
    <t>B1C Skills Development Program for Home Care Aides in CT</t>
  </si>
  <si>
    <t>Pathways Community HUB for CHWs in OH, MI, WA, and WI</t>
  </si>
  <si>
    <t xml:space="preserve">This program increases use of Community Health Workers (CHWs) and encourages financing of CHWs through pay-for-performance from public and private payers through the patient-focused HUB model at the Pathways Community Hub Institute in Mansfield, Ohio. The program develops and disseminates tools and resources, provides technical assistance for communities interested in starting their own iteration of the HUB model, and provides certification for HUB status in Ohio, Michigan, Washington, and Wisconsin. </t>
  </si>
  <si>
    <t>IMPaCT Model for CHWs in PA</t>
  </si>
  <si>
    <t>Turnaround Tuesday for CHWs, Nursing Assistants, Peer Substance Recovery Specialists, and Outreach Workers in Baltimore, MD</t>
  </si>
  <si>
    <t>This program recruits and trains unemployed people from distressed zip codes for entry-level jobs, connecting them with employment through community partnerships at BUILD (Baltimoreans United in Leadership Development) in Baltimore, MD. The program also provides leadership support and helps trainees to overcome barriers to employment.</t>
  </si>
  <si>
    <t>As part of the Homecare Aide Workforce Initiative (HAWI) in New York, PHI developed a curriculum that incorporated various components including adult-centric learning methods, hands-on simulation, peer mentors, coaching support, and employer input. PHI guided and assisted the three participating homecare agencies in conducting the 17-day training, and the individuals who received certification were hired by the three participating home care agencies as HHAs. </t>
  </si>
  <si>
    <t>Adult Community Health Worker Program for CHWs in New York, NY</t>
  </si>
  <si>
    <t>Community Health Worker Apprenticeship for CHWs in NY</t>
  </si>
  <si>
    <t>The program combines classroom instruction at LaGuardia Community College with on-the-job skills training through paid apprentices at Bronx Lebanon Hospital through the New York Alliance for Careers in Health Care in New York.</t>
  </si>
  <si>
    <t>Washington State Health Care Authority's Peer Support Program for Peer Counselors in WA</t>
  </si>
  <si>
    <t>This U.S. act established the requirement that peers be veterans with a mental health condition who have been trained and certified by a VA-approved or state-approved certification body to qualify as a peer specialist in the Veterans Health Administration.</t>
  </si>
  <si>
    <t>This U.S. act established the requirement that the VA must contract with a non-profit organization to provide training and certification for peer support specialists. The Depression and Bipolar Support Alliance (DBSA) was awarded the first contract.</t>
  </si>
  <si>
    <t>This program provides training for agencies and health organizations to learn how to incorporate peer specialists into the workforce in the United States.</t>
  </si>
  <si>
    <t>Mental Health Partnerships Institute for Recovery Program for Peer Specialists in PA</t>
  </si>
  <si>
    <t>My Health GPS for Community Health Workers in Washington, DC</t>
  </si>
  <si>
    <t>SUPPORT for Patients and Communities Act (SUPPORT Act) for Peer Support Counselors and Other Health Professionals in the U.S.</t>
  </si>
  <si>
    <t>This legislation creates a loan repayment program for substance use disorder treatment workforce for workers in mental health professional shortage areas and counties hit hardest by drug overdoses across the United States. It also includes provisions to establish a national peer support technical assistance center, increase the number of female peer support counselors in the VA, and improve education and training in pain management and mental and behavioral health.</t>
  </si>
  <si>
    <t>Kentucky Homeplace Community Health Worker Initiative for CHWs in KY</t>
  </si>
  <si>
    <t>Workforce Investment Program for Long Term Care Workers in NY</t>
  </si>
  <si>
    <t>Texas Department of State Health Services Via Hope Training for Peer Support Specialists in TX</t>
  </si>
  <si>
    <t xml:space="preserve">White House Initiative on Educational Excellence for African Americans in the U.S. </t>
  </si>
  <si>
    <t>This initiative to train and hire 800 peer specialists by the end of 2013 was established by an executive order for peer support specialists at the U.S. Veterans Health Administration.</t>
  </si>
  <si>
    <t>Medicaid Payment Models for Home Visits for CHWs in NY, UT, WA, and MN</t>
  </si>
  <si>
    <t>This legislation reauthorized the 2005 Patient Navigator Outreach and Chronic Disease Prevention Act and changed the Medicaid Essential Health Benefit rules to allow for the reimbursement of non-licensed providers across the United States. The ACA also supported use of community health and peer support workers by emphasizing medical homes and establishing State Innovation Model funding.</t>
  </si>
  <si>
    <t>Direct Care Workforce Funding Initiative for Direct Care Workers in WI</t>
  </si>
  <si>
    <t>This research program works to connect policymakers and organization leaders with relevant workforce information at the Healthforce Center at University of California, San Francisco in San Francisco, CA. The program is active across the United States.</t>
  </si>
  <si>
    <t>Registered Apprenticeship Program for Direct Care Workers in IN</t>
  </si>
  <si>
    <t>Michigan Community Health Worker Alliance for CHWs in MI</t>
  </si>
  <si>
    <t>Total Integration, Patient Navigation and Provider Training Project (Tipping Point) in CO</t>
  </si>
  <si>
    <t>Programs for Positives (P4P) Peer Educator Certification Program for Peer Specialists in GA</t>
  </si>
  <si>
    <t>Promotor(a) or Community Health Worker Training and Certification Program for CHWs in TX</t>
  </si>
  <si>
    <t>Scholarship Program for Certified Nursing Assistant Certification in WA</t>
  </si>
  <si>
    <t xml:space="preserve">This scholarship program provides 10 scholarships to students interested in becoming CNAs through a partnership between Providence Marionwood Hospital and Renton Technical College in Washington. Students will complete a 5-week course and then sign a one-year contract to work at Providence, where they have raised the wages for CNAs to $15.11 an hour. </t>
  </si>
  <si>
    <t>This initiative convened an advisory committee to reach consensus on Community Health Worker skills, roles, scope of practice, and competencies across the United States.</t>
  </si>
  <si>
    <t>Minnesota Healthcare Education Industry Partnership's Community Health Worker Project for CHWs in MN</t>
  </si>
  <si>
    <t>Nursing Career Ladder Program for LPNs in NY, MA, NJ, MD, FL, and DC</t>
  </si>
  <si>
    <t>Partners Patient Care Associate Training Program for CNAs at Partners HealthCare in Boston, MA</t>
  </si>
  <si>
    <t>Health Care Training and Employment Program for Entry-Level Health Professionals at Partners HealthCare in Boston, MA</t>
  </si>
  <si>
    <t>Washington Association of Community and Migrant Health Centers Apprenticeship Programs for MAs and DAs in WA</t>
  </si>
  <si>
    <t>Health Careers College Core Curriculum in NY</t>
  </si>
  <si>
    <t>SlingShot Accelerating Income Mobility initiative for CHWs in Monterey, Santa Barbara, Santa Cruz, and San Luis Obispo Counties, CA</t>
  </si>
  <si>
    <t>Minnesota Community Health Worker Alliance for CHWs in MN</t>
  </si>
  <si>
    <t>Housing Options Made Easy, Inc. Training for Peer Support Representatives in Western NY</t>
  </si>
  <si>
    <t>Pathways to a Healthy Bernalillo County for CHWs in NM</t>
  </si>
  <si>
    <t>Washington State Health Department Community Health Worker Training for CHWs in WA</t>
  </si>
  <si>
    <t>Latino Behavioral Health Workforce Training Program in MA</t>
  </si>
  <si>
    <t>This website and online training program grants users access to self-guided study materials in support of Community Health Worker (CHW) competencies through Talance Inc. The training program also offers 1:1 consulting with training specialists, custom e-learning curricula, and technical assistance for organizations (e.g., public health departments, etc) that want to host CHW trainings throughout the United States.</t>
  </si>
  <si>
    <t>Center for the Community Health Workforce for CHWs in MD, VA, and DC</t>
  </si>
  <si>
    <t>This partnership was established by the Institute for Public Health Innovation to build the workforce of community health workers and other community-based workers through the development of standards and scope of practice, the creation of CHW networks, sharing of CHW best practices, and supporting policy development for CHW service models in Maryland, Virginia, and the District of Columbia.</t>
  </si>
  <si>
    <t>National Apprenticeship Week for LPNs, Medical Assistants, Dental Assistants, Nursing Assistants, Home Health Aides, Psychiatric Aides, Community Health Workers in the U.S.</t>
  </si>
  <si>
    <t>This program encourages sponsors of apprenticeships to highlight their programs to members of the community through apprentice graduations, business open houses, high school career days, apprenticeship signing days, skills competitions, and industry roundtable events, led for one week every year by the U.S. Department of Labor at locations throughout the United States.</t>
  </si>
  <si>
    <t>Tennessee Center for Health Workforce Development for Dental Hygienists, Home Health Aides, and Other Workers in TN</t>
  </si>
  <si>
    <t>Health Plus for CHWs in New York City, NY</t>
  </si>
  <si>
    <t>Bronx Healthcare Learning Collaborative for Entry-Level Health Professionals in NY</t>
  </si>
  <si>
    <t>Montgomery County Department of Health and Human Services African American Health Program for CHWs in Montgomery County, MD</t>
  </si>
  <si>
    <t>This program trains formerly incarcerated people to become Community Health Workers (CHWs) to connect chronically-ill, formerly-incarcerated patients with primary care services through an interactive online or in-person training program at the City College of San Francisco (CCSF) Post Prison Health Worker (PPHW) in San Francisco, California. Transitions Clinic Network provides ongoing professional support to CHW graduates, and it supports clinics in 11 states across the U.S. and Puerto Rico to implement this model in areas more impacted by mass incarceration, to implement this model.</t>
  </si>
  <si>
    <t>This initiative is a partnership between Peers for Progress and National Council of La Raza to share best practices, evaluation strategies, and models of peer support across the U.S..</t>
  </si>
  <si>
    <t>Native Hawaiian Health Scholarship Program for Nursing Assistants, Dental Hygienists, and Other Workers in HI</t>
  </si>
  <si>
    <t>Community Behavioral Health Academy in IN</t>
  </si>
  <si>
    <t>Washington Community and Technical Colleges Integrated Basic Education Skills and Training (I-BEST) Model for Entry-level Health Professionals in WA</t>
  </si>
  <si>
    <t>SEIU Healthcare 1199NW Multi-Employer Training Fund Entry-level Health Professionals in WA</t>
  </si>
  <si>
    <t>Kansas-Missouri Community Health Worker Partnership for CHWs in KS and MO</t>
  </si>
  <si>
    <t>This two-year program provides interdisciplinary clinical and community-based training to social workers and other health professionals in the U.S. The program selects applicants with demonstrated interest and experience in treating rural and underserved communities.</t>
  </si>
  <si>
    <t>North Carolina Community Health Worker Initiative for CHWs in NC</t>
  </si>
  <si>
    <t>Community Access to Resources and Education (CARE NM) for CHWs in NM</t>
  </si>
  <si>
    <t>Behavioral Health Education Center of Nebraska (BHECN) Ambassador Program for Addiction Counselors, Social Workers, and Other Health Professionals in NE</t>
  </si>
  <si>
    <t>This program introduces high school students to behavioral health careers and mentoring and actively recruits students to complete training to become clinical social workers, substance use disorder counselors, and other health professionals in Nebraska.</t>
  </si>
  <si>
    <t>The Open Door, Inc. for Peers in Pittsburgh, PA</t>
  </si>
  <si>
    <t>.</t>
  </si>
  <si>
    <t>ADDITIONAL INFORMATION</t>
  </si>
  <si>
    <t>PROGRAM ACTIVITIES</t>
  </si>
  <si>
    <t>LOCATION</t>
  </si>
  <si>
    <t>CADRES</t>
  </si>
  <si>
    <t>PROGRAM OVERVIEW</t>
  </si>
  <si>
    <t>OBJECTIVES AND CLINICAL AREA</t>
  </si>
  <si>
    <t>Title/Degree Conferred</t>
  </si>
  <si>
    <t>https://dental.pacific.edu/Documents/departments/pcsc/VirtualDentalHome_Report_FullReport_2016-0614.pdf</t>
  </si>
  <si>
    <t>https://nhsc.hrsa.gov/sites/default/files/NHSC/NACNHSC/Reports/advisory-council-reports-recommendations-nhsc-21st-century.pdf</t>
  </si>
  <si>
    <t>https://www.communitycatalyst.org/initiatives-and-issues/initiatives/dental-access-project/RTI-Program-Evaluation-of-DHAT-Workforce-Model-in-AK-Executive-Summary-1.pdf</t>
  </si>
  <si>
    <t>https://www.skillscommons.org/handle/taaccct/6058; http://www.nn2.org/images/H2P_Promising_Practices_9_27_2015.pdf</t>
  </si>
  <si>
    <t>https://academic.oup.com/gerontologist/article/48/suppl_1/71/631985</t>
  </si>
  <si>
    <t>FQHC's Expansion of MA Roles in CO</t>
  </si>
  <si>
    <t>These efforts at High Plains Community Health Center, an FQHC in Colorado, cross-trained MAs to take on front and back office roles in a team-based model, provided training to MAs to become certified, and created opportunities for MAs to advance to positions such as health coach, patient navigator, and community health worker.</t>
  </si>
  <si>
    <t>Hospital Employee Education and Training (HEET 11) Project for MAs in WA</t>
  </si>
  <si>
    <t>Virtual Dental Home Demonstration Project for DHs and DAs in CA</t>
  </si>
  <si>
    <t>This demonstration project in California sent DHs and DAs to schools, nursing homes, and other community sites to deliver preventative and restorative care with the consultation of a remote dentist. It also tested two potential scope of practice expansions under the authority of the Health Workforce Pilot Project program.</t>
  </si>
  <si>
    <t>Health Workforce Pilot Projects Program for Entry-Level and Other Health Professionals in CA</t>
  </si>
  <si>
    <t xml:space="preserve">This program funds healthcare workforce related pilot projects related to expanded roles and training for entry-level and other health professionals. Many projects have led to policy change.
</t>
  </si>
  <si>
    <t>Community and Infrastructure Investment Program for MAs and Other Health Professionals in CA</t>
  </si>
  <si>
    <t>This initiative, the result of an agreement reached by the California Department of Managed Health Care and Centene in its acquisition of Health Net, has provided funding to healthcare organizations in California in order to, among other objectives, help develop the health workforce, including MAs. It provided about $150,000 each to organizations establishing MA training programs and/or expanding MA roles.</t>
  </si>
  <si>
    <t>Health Center's Advancement of MAs in NY</t>
  </si>
  <si>
    <t xml:space="preserve">This program instituted by UNITE HERE Health Center in New York created a career ladder for MAs, including the opportunity to advance as health coaches, and developed a curriculum for MAs to take on expanded patient education roles.
</t>
  </si>
  <si>
    <t>This program implemented by Paraprofessional Healthcare Institute (PHI) created a higher-paid advanced home health aide role in several home health care agencies in New York. Aides undergo three months of combined classroom and on-the-job training.</t>
  </si>
  <si>
    <t>Loan Repayment Program for DHs and DAs at IHS Sites in the U.S.</t>
  </si>
  <si>
    <t>This program in the U.S. provides financial support for Native American DHs and DAs in clearing student loans in exchange for a two-year commitment to serve at IHS sites.</t>
  </si>
  <si>
    <t>Apprenticeship Program for MAs in WA</t>
  </si>
  <si>
    <t xml:space="preserve">This program offered by Providence Health Care in WA allows students to apprentice as MAs and forgives the cost of apprenticeship if they join Providence as MAs. </t>
  </si>
  <si>
    <t>Health Professions Scholarship for Nurses in the U.S*</t>
  </si>
  <si>
    <t>This program provides financial aid for Native American students pursuing various health profession degrees including BSN and more advanced degrees in exchange for committing to a year of service in the IHS per year of scholarship. This program could be extended for LPN/LVNs.</t>
  </si>
  <si>
    <t>NURSE Corps Scholarship and Loan Repayment Program in the U.S.*</t>
  </si>
  <si>
    <t>This program provides financial support for RN and other non-entry level nursing students in exchange for committing to work in areas across the United States with a critical shortage area of nurses for at least two years. This program could be extended for LPN/LVNs.</t>
  </si>
  <si>
    <t>Nurse Education, Practice, Quality, and Retention Programs for Other Health Professionals the U.S.*</t>
  </si>
  <si>
    <t xml:space="preserve">This Title VIII program is comprised of the Registered Nurses in Primary Care (RNPC) subprogram which funds students and trains current RNs to practice to the full extent of their scope of practice in primary care, as well as the Veteran’s Bachelor of Science Degree in Nursing subprogram which funds nursing schools to assist veterans' transition into professional nursing careers across the United States. This program could be extended for LPN/LVNs.
</t>
  </si>
  <si>
    <t>Nursing Workforce Diversity Grants Program in the U.S*</t>
  </si>
  <si>
    <t>This Title VIII program provides financial support and pre‐entry preparation in order to recruit and retain minorities and those from disadvantaged backgrounds in nursing in the United States. This program could be extended for LPNs.</t>
  </si>
  <si>
    <t>Caring for Our Own Program for Nurses in MT*</t>
  </si>
  <si>
    <t>This program provides financial support, academic tutoring, and peer and mentor support for Native American BSN-level nursing students at Montana State University. This program could be extended for LPN/LVNs.</t>
  </si>
  <si>
    <t xml:space="preserve">VA Nursing Academic Partnership for Other Health Professionals in the U.S. </t>
  </si>
  <si>
    <t>This funding-based partnership between the VA and 18 competitively selected nursing schools across the United States provides Veteran-focused clinical training, assists faculty development, and increases BSN-level nursing student enrollment. This program could be extended to LPNs.</t>
  </si>
  <si>
    <t>Hospital Recruitment and Retention Initiatives for Nurses in FL*</t>
  </si>
  <si>
    <t>These organizational initiatives include a workforce development program, policies geared toward achieving designation as a Magnet Hosptial, a market-based pay strategy, a BSN tuition reimbursement program, and a 15-step compensation program for nurses at Tallahassee Memorial Hospital in Florida. These initiatives could be applied to LPNs/LVNs.</t>
  </si>
  <si>
    <t>Health System's Recruitment and Retention Initiatives for Nurses in NC*</t>
  </si>
  <si>
    <t>These policies at Duke University Health System in North Carolina for RNs enact tuition reimbursement and loan repayment, a clinical ladder program tying greater expertise to higher compensation, and a shared governance model including nursing staff. Duke is also Magnet-recognized and maintains a pool of nurses who move to various facilities depending on patient volumes. These policies could be applied to LPNs/LVNs.</t>
  </si>
  <si>
    <t>Free Accomodation Incentive for Nurses in WV*</t>
  </si>
  <si>
    <t>This policy at West Virginia University Medicine offers free accomodation to nurses commuting long distances in order to recruit them to Morgantown.  This policy could be applied to LPNs/LVNs.</t>
  </si>
  <si>
    <t>Organizational Strategy for Minority Student Recruitment into Nursing in FL*</t>
  </si>
  <si>
    <t>This organizational strategy involved targeted recruitment of those in heavily male occupations into an accelerated BSN degree program and also included hiring diverse faculty and an African-American dean at Florida International University's School of Nursing. This strategy could be applied for LPN/LVN training programs.</t>
  </si>
  <si>
    <t>Veterans' Mental Health and Other Care Improvements Act of 2008 for Peer Counselors in the U.S.</t>
  </si>
  <si>
    <t>Caregivers and Veterans Omnibus Health Services Act of 2010 for Peer Counselors in the U.S.</t>
  </si>
  <si>
    <t>Incorporation of Peer Support Specialists into Patient Aligned Care Teams by the White House</t>
  </si>
  <si>
    <t>This initiative incorporated peer support specialist services into 25 Patient Aligned Care Teams at VA facilities and was established by an executive action by the U.S. President.</t>
  </si>
  <si>
    <t>https://www.ncbi.nlm.nih.gov/pmc/articles/PMC5414325/</t>
  </si>
  <si>
    <t>AHEC (Area Health Education Centers) Scholars Program Program for Social Workers and and Other Health Professionals in the U.S.*</t>
  </si>
  <si>
    <t>Program took place in 16 Nursing Homes</t>
  </si>
  <si>
    <t>https://onlinelibrary.wiley.com/doi/abs/10.1111/j.1748-0361.2004.tb00032.x; https://www.tandfonline.com/doi/abs/10.3402/ijch.v71i0.18543</t>
  </si>
  <si>
    <t>https://www.tandfonline.com/doi/abs/10.1207/s15430154jce2002_8</t>
  </si>
  <si>
    <t>Low-wage hospital workers who have an interest in health care; Long-term care workers who previously have had no pathway to enter higher level health care and hospital work.</t>
  </si>
  <si>
    <t>http://www.pewtrusts.org/~/media/assets/2014/06/27/expanding_dental_case_studies_report.pdf?la=en</t>
  </si>
  <si>
    <t>Pilot projects conducted statewide</t>
  </si>
  <si>
    <t>Grants administered to organizations across California</t>
  </si>
  <si>
    <t>Primary Care Team-Based Roles in LPNs in MN</t>
  </si>
  <si>
    <t>Program provided training in both English &amp; Spanish</t>
  </si>
  <si>
    <t>https://bhw.hrsa.gov/loansscholarships/nhsc</t>
  </si>
  <si>
    <t>Older adults; geriatrics</t>
  </si>
  <si>
    <t>https://www.acf.hhs.gov/opre/resource/targeting-higher-skills-and-healthcare-jobs-how-hpog-grantees-set-and-use-performance-goals</t>
  </si>
  <si>
    <t>https://www.arapahoe.edu/news-story/2018/acc-and-centura-health-collaborate-establish-work-based-learning-medical-assistant; https://www.centura.org/sites/default/files/inline-files/MA%20Apprenticeship%20Fact%20Sheet%20July%202019%20Cohort.pdf</t>
  </si>
  <si>
    <t>https://healthforce.ucsf.edu/sites/healthforce.ucsf.edu/files/publication-pdf/6.%202006-12_Advancing_Community_Health_Worker_Practice_and_Utilization_The_Focus_on_Financing.pdf; https://innovations.ahrq.gov/sites/default/files/Guides/CommHub_QuickStart.pdf</t>
  </si>
  <si>
    <t>https://link.springer.com/article/10.1007/s10995-014-1554-4</t>
  </si>
  <si>
    <t>Org has regional reach</t>
  </si>
  <si>
    <t>Program seeks to train immigrants to the U.S.</t>
  </si>
  <si>
    <t>14 communities (anchored by 14 community-based organizations) in NYC</t>
  </si>
  <si>
    <t xml:space="preserve">Community colleges </t>
  </si>
  <si>
    <t>Community colleges; post-secondary schools</t>
  </si>
  <si>
    <t>Homeless individuals in western New York State</t>
  </si>
  <si>
    <t>Workers placed in Native Hawaiian communities with high need</t>
  </si>
  <si>
    <t>Iowa, North Carolina, Oregon, Pennsylvania, and Vermont</t>
  </si>
  <si>
    <t>Arizona, California, Colorado, Connecticut, Massachusetts, Michigan, Minnesota, Missouri, Nebraska, New Mexico, Oregon, Rhode Island, Vermont, and Washington</t>
  </si>
  <si>
    <t>California, Iowa, Maine, Massachusetts, Michigan, and North Carolina</t>
  </si>
  <si>
    <t>Ohio, Michigan, Washington, and Wisconsin</t>
  </si>
  <si>
    <t>New York, Utah, Washington, and Minnesota</t>
  </si>
  <si>
    <t xml:space="preserve">Discusses public health nurses generally, without clarifying whether findings are specific to associate's, bachelor's level, or master's degree-level nurses. </t>
  </si>
  <si>
    <t>None</t>
  </si>
  <si>
    <t>Retention: Career Ladder (s)</t>
  </si>
  <si>
    <t>Retention: New Opportunities (s)</t>
  </si>
  <si>
    <t>Retention: Work Flexibility (s)</t>
  </si>
  <si>
    <t>Recruitment: Partnerships (s)</t>
  </si>
  <si>
    <t>Recruitment: Financial Incentives (s)</t>
  </si>
  <si>
    <t>Recruitment: Evidence-based Selection (s)</t>
  </si>
  <si>
    <t>https://journals.sagepub.com/doi/full/10.1177/0033354917719704</t>
  </si>
  <si>
    <t>Public Health Rep</t>
  </si>
  <si>
    <t>OBJECTIVE: Given challenges to recruiting nurses to public health and the growth in national policies focused on population health, it is crucial that public health agencies develop strategies to sustain this important group of employees. The objective of this study was to examine factors that influence nurses' decisions to work in public health agencies. METHODS: This cross-sectional study examined perspectives of nurses who worked in state and local public health departments and responded to the 2010 Council on Linkages Between Academia and Public Health Practice's survey of public health workers. We calculated the mean rating of each recruitment and retention factor for nurses and non-nurses separately and compared differences by using t tests. We then used multivariate regression analysis to examine differences in ratings by role (ie, nurse or non-nurse). RESULTS: After controlling for personal and organizational characteristics, the influence of 5 recruitment factors was significantly stronger among nurses than among non-nurses: flexibility of work schedule ( P &lt; .001), autonomy/employee empowerment ( P &lt; .001), ability to innovate ( P = .002), specific duties and responsibilities ( P = .005), and identifying with the mission of the organization ( P = .02). The influence of 5 retention factors was stronger among nurses than among non-nurses : autonomy/employee empowerment ( P &lt; .001), flexibility of work schedule ( P &lt; .001), specific duties and responsibilities ( P &lt; .001), opportunities for training/continuing education ( P = .03), and ability to innovate ( P = .008). CONCLUSIONS: Some factors that influence nurses to begin and remain working in local governmental public health agencies, such as flexible schedules and employee autonomy, are factors that governmental public health agencies can design into positions and highlight when recruiting from health care organizations, private industry, and academia.</t>
  </si>
  <si>
    <t>Factors That Influence the Recruitment and Retention of Nurses in Public Health Agencies</t>
  </si>
  <si>
    <t>Yeager, V. A.; Wisniewski, J. M.</t>
  </si>
  <si>
    <t>Journal Article</t>
  </si>
  <si>
    <t>This article is mainly about RNs, but touches on LPNs. Discusses importance of data collection for workforce planning (specific strategy for data collection: use of novel or refined questions on RN license renewal applications, which they would like to expand to LPN license renewal applications). Also comments on importance of collaboration between health care systems, boards of nursing, and nursing schools/academia.</t>
  </si>
  <si>
    <t>Federal government supported</t>
  </si>
  <si>
    <t>AHRQ</t>
  </si>
  <si>
    <t>General: Partnership (s)</t>
  </si>
  <si>
    <t>Training: Licensing (s)</t>
  </si>
  <si>
    <t>https://www.researchgate.net/profile/William_Johnson14/publication/26811848_Using_Innovation_to_Assess_Nursing_Workforce_in_Arizona_A_Collaborative_Approach/links/0046353cd3863a2f94000000.pdf</t>
  </si>
  <si>
    <t>Nurs Econ</t>
  </si>
  <si>
    <t>The process of using nurse license renewal data to generate the information needed to measure and project the supply of RNs, LPNs, and APNs in a state is described. The use of licensing applications as the foundation to which time-varying survey questions can be added offers a continuing record of the behavior of the nursing workforce for all nurses in a state workforce. A significant added benefit is this can occur at a fraction of the cost of a one-point-in-time survey of even a small sample of nurses. Other states could benefit from adopting a similar approach of collaboration between health care systems (e.g., hospital associations), boards of nursing, and academia. Such collaboration would allow nursing administrators and academia alike the ability to accurately predict nursing workforce needs, thus facilitating operational decision making and strategic planning.</t>
  </si>
  <si>
    <t>Using innovation to assess nursing workforce in Arizona: a collaborative approach</t>
  </si>
  <si>
    <t>Wilson, B. L.; Johnson, W. G.</t>
  </si>
  <si>
    <t>Compares England's publicly-financed nursing education system to the U.S.'s publicly and privately-financed nursing education system, observing the unique challenges of making and implementing policy related to nursing education in the U.S.</t>
  </si>
  <si>
    <t>National Institute of Nursing Research</t>
  </si>
  <si>
    <t>General: Workforce Standards (s)</t>
  </si>
  <si>
    <t>General: Workforce Regulations (s)</t>
  </si>
  <si>
    <t>General: Policy (s)</t>
  </si>
  <si>
    <t>Training: Capacity (s)</t>
  </si>
  <si>
    <t>Training: Financial Incentives (s)</t>
  </si>
  <si>
    <t>https://journals.sagepub.com/doi/full/10.1177/1527154418759666</t>
  </si>
  <si>
    <t>Policy Polit Nurs Pract</t>
  </si>
  <si>
    <t>Health care systems in England and the United States are under similar pressures to provide higher quality, more efficient care in the face of aging populations, increasing care complexity, and rising costs. In 2010 and 2011, major strategic reports were published in the two countries with recommendations for how to strengthen their respective nursing workforces to address these challenges. In England, it was the 2010 report of the Prime Minister's Commission on the Future of Nursing and Midwifery, Front Line Care: The Future of Nursing and Midwifery in England. In the United States, it was the Institute of Medicine's report The Future of Nursing: Leading Change, Advancing Health. The authors of both reports recommended shifting entry level nursing education to the baccalaureate degree and building capacity within their educational systems to prepare nurses as leaders, educators, and researchers. This article will explore how, with contrasting degrees of success, the nursing education systems in the United States and England have responded to these recommendations and examine how different regulatory and funding structures have hindered or enabled these efforts.</t>
  </si>
  <si>
    <t>A Comparison of Nursing Education and Workforce Planning Initiatives in the United States and England</t>
  </si>
  <si>
    <t>White, E.</t>
  </si>
  <si>
    <t>I coded all categories (training, recruiting, retaining), but this really talks more about the way DHAs are received, and framing them as a solution to workforce distribution challenges.</t>
  </si>
  <si>
    <t>UN</t>
  </si>
  <si>
    <t>General: Program (s)</t>
  </si>
  <si>
    <t>Retention: Scope of practice (s)</t>
  </si>
  <si>
    <t>Recruitment: Novel Program (s)</t>
  </si>
  <si>
    <t>Recruitment: Diversity of Pool (s)</t>
  </si>
  <si>
    <t>Training: Patient-focus (s)</t>
  </si>
  <si>
    <t>Training: Expanded Scope of Work (s)</t>
  </si>
  <si>
    <t>https://ajph.aphapublications.org/doi/full/10.2105/AJPH.2011.300356</t>
  </si>
  <si>
    <t>Am J Public Health</t>
  </si>
  <si>
    <t>The Alaska Native people in rural Alaska face serious challenges in obtaining dental care. Itinerant care models have failed to meet their needs for more than 50 years. The dental health aide therapist (DHAT) model, which entails training midlevel care providers to perform limited restorative, surgical, and preventive procedures, was adopted to address some of the limitations of the itinerant model. We used quantitative and qualitative methods to assess residents' satisfaction with the model and the role of DHATs in the cultural context in which they operate. Our findings suggest that the DHAT model can provide much-needed access to urgent care and is beneficial from a comprehensive cultural perspective.</t>
  </si>
  <si>
    <t>Cultural context in the effort to improve oral health among Alaska Native people: the dental health aide therapist model</t>
  </si>
  <si>
    <t>Wetterhall, S.; Burrus, B.; Shugars, D.; Bader, J.</t>
  </si>
  <si>
    <t>Emphasis on training</t>
  </si>
  <si>
    <t>Training: Novel Program (s)</t>
  </si>
  <si>
    <t>Training: Quality (Assurance/Guidelines) (s)</t>
  </si>
  <si>
    <t>Ethn Dis</t>
  </si>
  <si>
    <t>OBJECTIVES: The REACH NOLA Mental Health Infrastructure and Training Project (MHIT) aimed to reduce disparities in access to and quality of services for depression and posttraumatic stress disorder (PTSD) in post-Katrina New Orleans by developing a mental health outreach role for community health workers (CHWs) and case managers as a complement to the collaborative care model for depression treatment. INTERVENTION: Community agency leaders, academics, healthcare organizations, and CHWs engaged in a community participatory process to develop a CHW training program. DESIGN: A review of qualitative data including semi-structured interviews, project team conference calls, email strings, and meeting minutes was conducted to document CHW input into training and responses to implementation. RESULTS: CHW contributions resulted in a training program focused on community engagement, depression screening, education, referral assistance, collaboration with clinical teams, and self-care. CHWs reported use of screening tools, early client successes in spite of challenges with client engagement, increase in networking and collaboration with other community agencies and providers, and ongoing community hurricane recovery issues. CONCLUSIONS: This intervention development approach and model may be used to address post-disaster mental health disparities and as a complement to traditional implementation of collaborative care.</t>
  </si>
  <si>
    <t>Community-based participatory development of a community health worker mental health outreach role to extend collaborative care in post-Katrina New Orleans</t>
  </si>
  <si>
    <t>Wennerstrom, A.; Vannoy, S. D., 3rd; Allen, C. E.; Meyers, D.; O'Toole, E.; Wells, K. B.; Springgate, B. F.</t>
  </si>
  <si>
    <t>Discusses importance of employer partnerships and community relationships for training and recruitment</t>
  </si>
  <si>
    <t>https://link.springer.com/article/10.1007/s10900-014-9869-z</t>
  </si>
  <si>
    <t>J Community Health</t>
  </si>
  <si>
    <t>Academic institutions and community organizations engaged community health workers (CHWs) in creating a community-appropriate CHW workforce capacity-building program in an area without a previously established CHW professional group. From 2009 to 2010, we solicited New Orleans-based CHWs' opinions about CHW professional development through a survey, a community conference, and workgroup meetings. Throughout 2011 and 2012, we created and implemented a responsive 80-h workforce development program that used popular education techniques. We interviewed CHWs 6 months post-training to assess impressions of the course and application of skills and knowledge to practice. CHWs requested training to develop nationally-recognized core competencies including community advocacy, addresses issues unique to New Orleans, and mitigate common professional challenges. Thirty-five people completed the course. Among 25 interviewees, common themes included positive impressions of the course, application of skills and community-specific information to practice, understanding of CHWs' historical roles as community advocates, and ongoing professional challenges. Engaging CHW participation in workforce development programs is possible in areas lacking organized CHW groups. CHW insight supports development of training that addresses unique local concerns. Trained CHWs require ongoing professional support.</t>
  </si>
  <si>
    <t>Community health workers leading the charge on workforce development: lessons from New Orleans</t>
  </si>
  <si>
    <t>Wennerstrom, A.; Johnson, L.; Gibson, K.; Batta, S. E.; Springgate, B. F.</t>
  </si>
  <si>
    <t>Fairly comprehensive discussion of workforce challenges related to dental hygienists and dental assistants</t>
  </si>
  <si>
    <t>General: Workforce Standards (p)</t>
  </si>
  <si>
    <t>General: Workforce Regulations (p)</t>
  </si>
  <si>
    <t>Retention: Salary and Benefits (s)</t>
  </si>
  <si>
    <t>Training: Flexibility/Adaptability/Accessibility (s)</t>
  </si>
  <si>
    <t>Training: Licensing (p)</t>
  </si>
  <si>
    <t>https://onlinelibrary.wiley.com/doi/full/10.1111/j.1467-8543.2010.00809.x</t>
  </si>
  <si>
    <t>British Journal of Industrial Relations</t>
  </si>
  <si>
    <t>Regulations in many US states prevent dental hygienists (DHs) from fulfilling their potential to improve oral healthcare. Wing et al. found that stringent practice regulations lower DH wages and reduce access to care. We add licensure regulations to the analysis and estimate the simultaneous effect of licensure and practice restrictions on the DH labour market and access to care. The results are consistent with licensure restrictions reducing employment, practice restrictions reducing wages, and wage and employment rates jointly influencing the prevalence of dental office visits. These results suggest that in order to significantly improve access to oral healthcare, states need to consider how their entry and practice regulations interact to influence outcomes. [ABSTRACT FROM AUTHOR]_x000D_
Copyright of British Journal of Industrial Relations is the property of Wiley-Blackwell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</si>
  <si>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Dental Hygiene Regulation and Access to Oral Healthcare: Assessing the Variation across the US States British Journal of Industrial Relations Dental Hygiene Regulation and Access to Oral Healthcare</t>
  </si>
  <si>
    <t>Wanchek, T.</t>
  </si>
  <si>
    <t>State government supported</t>
  </si>
  <si>
    <t>University of Illinois at Chicago Health Care
Workforce Development Task Force</t>
  </si>
  <si>
    <t>Education Nursing and Allied Health Initiative</t>
  </si>
  <si>
    <t>https://www.ingentaconnect.com/content/asahp/jah/2017/00000046/00000003/art00014</t>
  </si>
  <si>
    <t>J Allied Health</t>
  </si>
  <si>
    <t>Recent trends in wages and employment should be considered to help inform recruitment and expansion planning for educational programs related to the future healthcare workforce. We present a relatively straightforward method for assessing a broad set of health labor market trends from 2010 to 2014 based on the number employed and wage rates across all healthcare-related occupational categories available from the Occupational Employment Statistics data. To focus more on trends within the healthcare sector, we used the relative wages and employment of the occupations compared to medical doctors. Of 19 broad occupational categories, pharmacists, physician assistants, and occupational and physical therapists have been experiencing a growth in demand relative to medical doctors as evidenced by a growth in relative wages and employment. There is also clear evidence of a reduction in the relative supply of allied health workers. Specifically, across all allied healthcare workers, there was an increase in relative wages (2.28%) and a decline in relative employment (-3.64%). Occupations with increases in wages and number employed are likely to be good areas for programs to expand both in terms of the future economic welfare of their graduates and to help meet market demand.</t>
  </si>
  <si>
    <t>Considering Recent Trends in Healthcare Labor Markets in Educational Program Planning in Allied Health</t>
  </si>
  <si>
    <t>Walton, S. M.; Kim, K.; Weiner, S. J.</t>
  </si>
  <si>
    <t>Foundation supported; state government supported</t>
  </si>
  <si>
    <t>Massachusetts Department of Higher Education Nursing and Allied Health Initiative; Greater
Worcester Community Foundation/Fairlawn Foundation</t>
  </si>
  <si>
    <t>HIghly relevant</t>
  </si>
  <si>
    <t>https://journals.lww.com/nurseeducatoronline/Abstract/2017/09000/Actualization_of_a_Seamless_Nursing_Program_.16.aspx</t>
  </si>
  <si>
    <t>Nurse Educ</t>
  </si>
  <si>
    <t>Upward educational mobility of licensed practical nurses (LPNs) is important for their professional development. For the nursing profession, this upward mobility increases workforce diversity. To address the paucity of programs accepting the LPN's education, a team of 6 BSN and LPN nurse educators, backed by 2 universities, developed a seamless LPN-BSN program. This article documents the process, including a needs assessment, curriculum development, admission criteria, implementation, lessons learned, and outcomes.</t>
  </si>
  <si>
    <t>Actualization of a Seamless Nursing Program: Licensed Practical Nurse to Baccalaureate Registered Nurse</t>
  </si>
  <si>
    <t>Wallen, A.; McKay, L.; Santos, E.; LaFrance, H.; Veith, R. M.</t>
  </si>
  <si>
    <t>Pennsylvania General Assembly</t>
  </si>
  <si>
    <t>Retention: Positive Work Environment (p)</t>
  </si>
  <si>
    <t>Retention: Salary and Benefits (p)</t>
  </si>
  <si>
    <t>Retention: Burn-out (p)</t>
  </si>
  <si>
    <t>Recruitment: Diversity of Pool (p)</t>
  </si>
  <si>
    <t>https://onlinelibrary.wiley.com/doi/full/10.1111/jphd.12119</t>
  </si>
  <si>
    <t>J Public Health Dent</t>
  </si>
  <si>
    <t>OBJECTIVE: The aim of this study is to explore a number of practice-related dynamics between dentists and dental hygienists, including their career dissatisfaction, plans to leave direct patient care, hiring difficulties, and full-time work. METHODS: Data come from the 2013 Pennsylvania Health Workforce Surveys, a sample of 5,771 dentists and 6,023 dental hygienists, and logistic regression is used to estimate the relationships between outcome areas - dissatisfaction, plans to leave patient care, and hiring/job outcomes - and a number of explanatory variables, including demographic and practice characteristics. RESULTS: Dentists working in practices that employ hygienists have lower odds of reporting overall dissatisfaction and of leaving patient care in the next 6 years than those that do not employ hygienists. Dental hygienists that work full-time hours across two or more jobs have higher odds of dissatisfaction than those who work full-time in one job only. Part-time work in a single hygienist job is associated with higher odds of leaving the career, relative to having a single, full-time job. CONCLUSIONS: Results suggest that employment of dental hygienists is associated with lower career dissatisfaction and extended careers for dentists. However, a number of dentist characteristics are associated with difficulty hiring hygienists, including rural practice, nonwhite race, and solo ownership. Only 37.5 percent of hygienists work in a single, full-time job, an outcome related to lower dissatisfaction and extended careers for hygienists. Characteristics associated with this job outcome include having an associate degree, having a local anesthesia permit, and not working for a solo practice.</t>
  </si>
  <si>
    <t>Career satisfaction of Pennsylvanian dentists and dental hygienists and their plans to leave direct patient care</t>
  </si>
  <si>
    <t>Vick, B.</t>
  </si>
  <si>
    <t>Interprofessional education for dental hygienists</t>
  </si>
  <si>
    <t>Private sector supported</t>
  </si>
  <si>
    <t>John Snow, Inc.</t>
  </si>
  <si>
    <t>Training: Quality (Assurance/Guidelines) (p)</t>
  </si>
  <si>
    <t>Training: Expanded Scope of Work (p)</t>
  </si>
  <si>
    <t>X</t>
  </si>
  <si>
    <t>https://www.ncbi.nlm.nih.gov/pmc/articles/PMC3826930/</t>
  </si>
  <si>
    <t>Adv Med Educ Pract</t>
  </si>
  <si>
    <t>There is a lack of access to oral health care in the United States for rural, underserved, uninsured, and low-income populations. There are widely recognized problems with the US health care system, including rapidly increasing costs and access to oral health. During the last decade, there has been a huge influx and push toward interprofessional education programs; however, these programs conveniently leave out dental hygiene. Interprofessional education can bring forth the collaboration, communication, and teamwork necessary to provide a comprehensive health care plan to treat oral health care needs in patients. As the advanced practice for dental hygiene emerges, it is imperative that the educational qualifications of dental hygienists are sufficient to enable them to safely provide the scope of services and care encompassed in these new expanded roles and to effectively participate as an interprofessional team member.</t>
  </si>
  <si>
    <t>Interprofessional education: the inclusion of dental hygiene in health care within the United States - a call to action</t>
  </si>
  <si>
    <t>Vanderbilt, A. A.; Isringhausen, K. T.; Bonwell, P. B.</t>
  </si>
  <si>
    <t>of Nursing Grant</t>
  </si>
  <si>
    <t>Training: Certification (s)</t>
  </si>
  <si>
    <t>https://link.springer.com/article/10.1007/s10900-017-0451-3</t>
  </si>
  <si>
    <t>The high prevalence of health disparity diseases (e.g., obesity, Type 2 diabetes) among underserved populations in the United States suggests the need for increased resources to prevent these diseases and to improve health care access and quality in underserved communities. Community health workers are valuable resources and facilitators of health care access and quality treatment. The purpose of the present study is to provide descriptive information about community health workers in Florida and to provide recommendations for improved training and expansion of community health workers' roles in research and intervention. The study participants were 396 adults (85.1% Female, 75.5% Community health workers) who completed the 2015 Florida Community Health Workers Census. Participants were recruited by the Health Council of South Florida through emails and phone calls to members of the Florida Community Health Worker Coalition and various organizations. It was found that several groups disproportionately affected by health disparities were underrepresented among the community health workers who participated in the census and among the communities served by these community health workers. Actions are needed to improve and increase the recruitment and training of community health workers in Florida.</t>
  </si>
  <si>
    <t>Current Demographics and Roles of Florida Community Health Workers: Implications for Future Recruitment and Training</t>
  </si>
  <si>
    <t>Tucker, C. M.; Smith, T. M.; Hogan, M. L.; Banzhaf, M.; Molina, N.; Rodriguez, B.</t>
  </si>
  <si>
    <t>Cannot access ref - $53 through RightFind</t>
  </si>
  <si>
    <t>National Council of State Boards of Nursing</t>
  </si>
  <si>
    <t>https://www.ncbi.nlm.nih.gov/pubmed/?term=Turnover%2C+staffing%2C+skill+mix%2C+and+resident+outcomes+in+a+national+sample+of+US+nursing+homes</t>
  </si>
  <si>
    <t>J Nurs Adm</t>
  </si>
  <si>
    <t>OBJECTIVES: The authors examined the relationship of staff turnover to selected nursing home quality outcomes, in the context of staffing and skill mix. BACKGROUND: Staff turnover is a serious concern in nursing homes as it has been found to adversely affect care. When employee turnover is minimized, better care quality is more likely in nursing homes. METHODS: Data from the National Nursing Home Survey, a nationally representative sample of US nursing homes, were linked to Nursing Home Compare quality outcomes and analyzed using logistic regression. RESULTS: Nursing homes with high certified nursing assistant turnover had significantly higher odds of pressure ulcers, pain, and urinary tract infections even after controlling for staffing, skill mix, bed size, and ownership. Nurse turnover was associated with twice the odds of pressure ulcers, although this was attenuated when staffing was controlled. CONCLUSIONS: This study suggests turnover may be more important in explaining nursing home (NH) outcomes than staffing and skill mix and should therefore be given greater emphasis.</t>
  </si>
  <si>
    <t>Turnover, staffing, skill mix, and resident outcomes in a national sample of US nursing homes</t>
  </si>
  <si>
    <t>Trinkoff, A. M.; Han, K.; Storr, C. L.; Lerner, N.; Johantgen, M.; Gartrell, K.</t>
  </si>
  <si>
    <t>General: Unionization (s)</t>
  </si>
  <si>
    <t>Retention: Positive Work Environment (s)</t>
  </si>
  <si>
    <t>https://www.ncbi.nlm.nih.gov/pubmed/19322049</t>
  </si>
  <si>
    <t>BACKGROUND: High turnover of nursing assistants (NAs) has implications for the quality of nursing home care. Greater understanding of correlates of NA turnover is needed to provide insight into possible retention strategies. PURPOSE: This study examined nursing home organizational characteristics and specific job characteristics of staff in relation to turnover of NAs. METHODOLOGY: Cross-sectional data on 944 nationally representative nursing homes were derived from the 2004 National Nursing Home Survey. Using a 3-month turnover rate, 25% of the facilities with the lowest turnover rates were classified as low turnover, 25% of the facilities with the highest turnover were classified as high turnover, and the remaining 50% of the facilities were classified as moderate turnover. Multinomial logistic regression was used to examine organizational and job characteristics associated with low and high turnover compared with moderate turnover. FINDINGS: One organizational characteristic, staffing levels at or greater than 4.0 hours per patient day, was associated with greater odds of low NA turnover and reduced odds of high NA turnover. Job characteristics including higher wages and union membership were associated with greater odds of low NA turnover, whereas wages, fully paid health insurance, employee assistance benefits, and involvement in resident care planning were associated with reduced odds of high NA turnover. PRACTICE IMPLICATIONS: The results of this study suggest that job characteristics of NA staff may be particularly important for turnover. Specifically, the provision of competitive wages and benefits (particularly health insurance) and involvement of NAs in resident care planning could potentially reduce NA turnover, as could maintaining high levels of nurse staffing.</t>
  </si>
  <si>
    <t>Exploring correlates of turnover among nursing assistants in the National Nursing Home Survey</t>
  </si>
  <si>
    <t>Temple, A.; Dobbs, D.; Andel, R.</t>
  </si>
  <si>
    <t>Competency-based framework for health educators</t>
  </si>
  <si>
    <t>American Association for Higher Education; National Commission for Health Education Credentialing; Society for Public Health Education</t>
  </si>
  <si>
    <t>Training: Standardization (s)</t>
  </si>
  <si>
    <t>https://journals.sagepub.com/doi/abs/10.1177/1757975910393708</t>
  </si>
  <si>
    <t>Glob Health Promot</t>
  </si>
  <si>
    <t>For the health education profession in the United States, role delineation research has been ongoing to identify valid professional competencies as the basis for workforce development. During 1998-2004, a multi-phase national research study, the National Health Educator Competencies Update Project (CUP), was designed to re-verify the role of the entry-level health educator, and further define and verify the role of advanced level health educators. The CUP findings are the evidence that has influenced the professional preparation, credentialing, and professional development of health educators. The lessons learned include the importance of employing role delineation research with a discipline-specific representative sample to appropriately affect workforce development and sustainability through an empirically-based model.</t>
  </si>
  <si>
    <t>Workforce development: using role delineation research findings for policy-making and professional practice</t>
  </si>
  <si>
    <t>Taub, A.; Gilmore, G. D.; Olsen, L. K.</t>
  </si>
  <si>
    <t>American Academy of Family Physicians</t>
  </si>
  <si>
    <t>https://www.emerald.com/insight/content/doi/10.1108/14777261011054626/full/html</t>
  </si>
  <si>
    <t>J Health Organ Manag</t>
  </si>
  <si>
    <t>PURPOSE: Little attention has been given to the field of medical assisting in US health services to date. To explore the roles medical assistants (MAs) currently play in primary care settings, the paper aims to focus on the work scope and dynamics of these increasingly common healthcare personnel. DESIGN/METHODOLOGY/APPROACH: This is a multiple step, mixed methods study, combining a quantitative survey and qualitative semi-structured interviews: eight experts in the field of medical assisting; 12 MAs from diverse primary care practice settings in Northern California. FINDINGS: Survey results revealed great variation in the breadth of tasks that MAs performed. Five overarching themes describe the experience of medical assistants in primary care settings: ensuring patient flow and acting as a patient liaison, making a difference"; diversity within the occupation and work relationships. RESEARCH IMPLICATIONS/LIMITATIONS: As the number of medical assistants working in primary care practices in the United States increases, more attention must be paid to how best to deploy this allied health workforce. This study suggests that MAs have an expertise in maintaining efficient clinic flow and promoting patient satisfaction. Future recommendations for changes in MA roles must address the diversity within this occupation in terms of workscope and quality assurance as well as MA relationships with other members of ambulatory care teams. ORIGINALITY/VALUE: This is the first study to explore perspectives of medical assistants in the USA. As this is a largely unregulated and understudied field, a qualitative study allowed the exploration of major themes in medical assisting and the establishment of a framework from which further study can occur."</t>
  </si>
  <si>
    <t>Medical assistants: the invisible glue" of primary health care practices in the United States?"</t>
  </si>
  <si>
    <t>Tache, S.; Hill-Sakurai, L.</t>
  </si>
  <si>
    <t>Technology-enabled learning program for dental hygienists</t>
  </si>
  <si>
    <t>http://www.jdentaled.org/content/75/6/733.short</t>
  </si>
  <si>
    <t>J Dent Educ</t>
  </si>
  <si>
    <t>The 2010 U.S. Patient Protection and Affordable Care Act (PPACA) calls for training programs to develop mid-level dental health care providers to work in areas with underserved populations. In 2004, legislation was passed in Arizona allowing qualified dental hygienists to enter into an affiliated practice relationship with a dentist to provide oral health care services for underserved populations without general or direct supervision in public health settings. In response, the Northern Arizona University (NAU) Dental Hygiene Department developed a teledentistry-assisted, affiliated practice dental hygiene model that places a dental hygienist in the role of the mid-level practitioner as part of a digitally linked oral health care team. Utilizing current technologies, affiliated practice dental hygienists can digitally acquire and transmit diagnostic data to a distant dentist for triage, diagnosis, and patient referral in addition to providing preventive services permitted within the dental hygiene scope of practice. This article provides information about the PPACA and the Arizona affiliated practice dental hygiene model, defines teledentistry, identifies the digital equipment used in NAU's teledentistry model, give an overview of NAU's teledentistry training, describes NAU's first teledentistry clinical experience, presents statistical analyses and evaluation of NAU students' ability to acquire diagnostically efficacious digital data from remote locations, and summarizes details of remote applications of teledentistry-assisted, affiliated practice dental hygiene workforce model successes.</t>
  </si>
  <si>
    <t>Teledentistry-assisted, affiliated practice for dental hygienists: an innovative oral health workforce model</t>
  </si>
  <si>
    <t>Summerfelt, F. F.</t>
  </si>
  <si>
    <t>Discusses importance of providing HHAs with adequate hours and salary with regard to HHA retention. Also: African American HHAs are twice as likely as white HHAs to intend to leave their jobs. HHAs in for-profit agencies were more likely to want to leave than HHAs in nonprofit agencies.</t>
  </si>
  <si>
    <t>ASPE</t>
  </si>
  <si>
    <t>Retention: Performance Recognition (s)</t>
  </si>
  <si>
    <t>https://academic.oup.com/gerontologist/article/57/5/890/2632101</t>
  </si>
  <si>
    <t>Gerontologist</t>
  </si>
  <si>
    <t>Purpose: To identify agency policies and workplace characteristics that are associated with intent to leave the job among home health workers employed by certified agencies. Design and Methods: Data are from the 2007 National Home and Hospice Care Survey/National Home Health Aide Survey, a nationally representative, linked data set of home health and hospice agencies and their workers. Logistic regression with survey weights was conducted to identify agency and workplace factors associated with intent to leave the job, controlling for worker, agency, and labor market characteristics. Results: Job satisfaction, consistent patient assignment, and provision of health insurance were associated with lower intent to leave the job. By contrast, being assigned insufficient work hours and on-the-job injuries were associated with greater intent to leave the job after controlling for fixed worker, agency, and labor market characteristics. African American workers and workers with a higher household income also expressed greater intent to leave the job. Implications: This is the first analysis to use a weighted, nationally representative sample of home health workers linked with agency-level data. The findings suggest that intention to leave the job may be reduced through policies that prevent injuries, improve consistency of client assignment, improve experiences among African American workers, and offer sufficient hours to workers who want them.</t>
  </si>
  <si>
    <t>Predictors of Intent to Leave the Job Among Home Health Workers: Analysis of the National Home Health Aide Survey</t>
  </si>
  <si>
    <t>Stone, R.; Wilhelm, J.; Bishop, C. E.; Bryant, N. S.; Hermer, L.; Squillace, M. R.</t>
  </si>
  <si>
    <t>Provides a comprehensive overview of demographics of home care workers, including CNAs/HHAs, PCAs/home care aides, hospice aides, and other entry-level workers. Draws comparison between hospice and home care settings, commenting on the potential role of Medicare vs Medicaid reimbursement rates in shaping job experience (salary, benefits, autonomy, etc) and retention.</t>
  </si>
  <si>
    <t>Retention: Work Flexibility (p)</t>
  </si>
  <si>
    <t>Retention: Career Ladder (p)</t>
  </si>
  <si>
    <t>https://www.tandfonline.com/doi/full/10.1080/01621424.2013.851049</t>
  </si>
  <si>
    <t>Home Health Care Serv Q</t>
  </si>
  <si>
    <t>The demand for home health aides is expected to rise, despite concerns about the sustainability of this workforce. Home health workers receive low wages and little training and have high turnover. It is difficult to recruit and retain workers to improve clinical outcomes. This study presents national estimates to examine how home health workers and the subgroup of workers differ in terms of sociodemographic characteristics, compensation, benefits, satisfaction, and retention. Hospice aides fare better than other categories of workers and are less likely to leave their job. Policymakers should consider strategies to increase the quality and stability of this workforce.</t>
  </si>
  <si>
    <t>The home health workforce: a distinction between worker categories</t>
  </si>
  <si>
    <t>Stone, R.; Sutton, J. P.; Bryant, N.; Adams, A.; Squillace, M.</t>
  </si>
  <si>
    <t>Emphasizes the need for dental hygienists to have baccalaureate degrees, discussing the current variation in dental hygiene programs (which are offered at the associate's and bachelor's level, as well as at the master's level in some cases).</t>
  </si>
  <si>
    <t>Training: Curriculum (s)</t>
  </si>
  <si>
    <t>https://www.sciencedirect.com/science/article/pii/S1532338216000269</t>
  </si>
  <si>
    <t>J Evid Based Dent Pract</t>
  </si>
  <si>
    <t>UNLABELLED: The baccalaureate degree as entry level education will prepare dental hygienists to meet the basic challenges of evolving patient oral health care needs. BACKGROUND: The nature of health care is changing because of economic and societal developments. For example, the Affordable Care Act is allowing more individuals the opportunity to seek care. People are living longer with chronic disorders. Technological advances allow for treatment of disease to ultimately improve or extend lives. States are legislating broader scopes of practice for dental hygienists and other types of health care providers. Trends such as nontraditional work settings and patients exhibiting chronic diseases with comorbidities, suggest that dental hygienists have at least a baccalaureate education to be prepared to embrace expanded interprofessional roles, technological advances, and effective care for diverse populations. Advanced degrees beyond the baccalaureate level will be indicated for dental hygienist researchers and scholars who will lead theory and policy development to improve population health. METHODS: The importance of a baccalaureate education for dental hygienists is illustrated with insights from dental hygiene and dental education organizations, the American Association of Colleges and Universities and current literature. CONCLUSIONS: A baccalaureate education will equip dental hygienists to help provide basic oral care for a diverse population in a variety of health care settings. Health care providers with a broad range of knowledge and skills, flexibility and decision-making capacity, and a commitment to personal and social responsibility will be valued in the marketplace. More research is needed documenting the public health benefits of a baccalaureate-educated dental hygienist and further advanced degrees in dental hygiene.</t>
  </si>
  <si>
    <t>The Baccalaureate-Educated Dental Hygienist</t>
  </si>
  <si>
    <t>Stolberg, R. L.; Tilliss, T.</t>
  </si>
  <si>
    <t>General: Other (s)</t>
  </si>
  <si>
    <t>Training: Patient-focus (p)</t>
  </si>
  <si>
    <t>Training: Novel Partnership (s)</t>
  </si>
  <si>
    <t>OBJECTIVE: To describe a disaster recovery model focused on developing mental health services and capacity-building within a disparities-focused, community-academic participatory partnership framework. DESIGN: Community-based participatory, partnered training and services delivery intervention in a post-disaster setting. SETTING: Post-Katrina Greater New Orleans community. PARTICIPANTS: More than 400 community providers from more than 70 health and social services agencies participated in the trainings. INTERVENTION: Partnered development of a training and services delivery program involving physicians, therapists, community health workers, and other clinical and non-clinical personnel to improve access and quality of care for mental health services in a post-disaster setting. MAIN OUTCOME MEASURE: Services delivery (outreach, education, screening, referral, direct treatment); training delivery; satisfaction and feedback related to training; partnered development of training products. RESULTS: Clinical services in the form of outreach, education, screening, referral and treatment were provided in excess of 110,000 service units. More than 400 trainees participated in training, and provided feedback that led to evolution of training curricula and training products, to meet evolving community needs over time. Participant satisfaction with training generally scored very highly. CONCLUSION: This paper describes a participatory, health-focused model of community recovery that began with addressing emerging, unmet mental health needs using a disparities-conscious partnership framework as one of the principle mechanisms for intervention. Population mental health needs were addressed by investment in infrastructure and services capacity among small and medium sized non-profit organizations working in disaster-impacted, low resource settings.</t>
  </si>
  <si>
    <t>Building community resilience through mental health infrastructure and training in post-Katrina New Orleans</t>
  </si>
  <si>
    <t>Springgate, B. F.; Wennerstrom, A.; Meyers, D.; Allen, C. E., 3rd; Vannoy, S. D.; Bentham, W.; Wells, K. B.</t>
  </si>
  <si>
    <t>http://search.ebscohost.com/login.aspx?direct=true&amp;db=bth&amp;AN=67031957&amp;site=ehost-live</t>
  </si>
  <si>
    <t>Review of Black Political Economy</t>
  </si>
  <si>
    <t>The floods and devastation of Hurricanes Katrina and Rita contributed to socioeconomic instability and psychosocial trauma for the affected communities and populations, significantly for people of limited economic means and persons of color. Though more than 1/3 of the adult population from impacted areas experienced significant psychological distress, few people had access to or received appropriate health or mental health services in the months and years that followed. Community health workers (CHWs)-defined as lay community members whose backgrounds are similar to those for whom they provide such services as culturally relevant health education, individual- and community-level advocacy, and links to the health care system- may represent a particularly promising workforce strategy to increase access to quality mental health services and overcome racial and ethnic disparities in care. In this paper, we briefly review a post-disaster mental health training program for CHWs from the greater New Orleans area. We present preliminary evidence that CHWs remain engaged in addressing post-disaster concerns, and that there is community support for further CHW education. We discuss implications for CHW participation in recovery from future disasters and we highlight the work of Cynthia Carriere, a CHW from the Lower 9th Ward in New Orleans. [ABSTRACT FROM AUTHOR]
Copyright of Review of Black Political Economy is the property of Sage Publications Inc.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</si>
  <si>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Capacity Building for Post-Disaster Mental Health Since Katrina: The Role of Community Health Workers</t>
  </si>
  <si>
    <t>Springgate, B.; Wennerstrom, A.; Carriere, C.</t>
  </si>
  <si>
    <t>https://journals.lww.com/professionalcasemanagementjournal/Abstract/2018/01000/Case_Managers_on_the_Front_Lines_of_Ethical.2.aspx</t>
  </si>
  <si>
    <t>Prof Case Manag</t>
  </si>
  <si>
    <t>PURPOSE: The purpose of this article is to examine how case managers are routinely confronted by ethical dilemmas within a fragmented health care system and given the reality of financial pressures that influence life-changing decisions. The Code of Professional Conduct for Case Managers (Code), published by the Commission for Case Manager Certification, acknowledges case managers may often confront ethical dilemmas" (Code 1996, Rev. 2015). PRIMARY PRACTICE SETTINGS: The Code and expectations that professional case managers, particularly those who are board certified, will uphold ethical and legal practice apply to case managers in every practice setting across the full continuum of health care. IMPLEMENTATIONS FOR CASE MANAGEMENT PRACTICE: This discussion acknowledges the ethical dilemmas that case managers routinely confront, which empowers them to seek support, guidance, and resources to support ethical practice. In addition, the article seeks to raise awareness of the effects of burnout and moral distress on case managers and others with whom they work closely on interdisciplinary teams."</t>
  </si>
  <si>
    <t>Case Managers on the Front Lines of Ethical Dilemmas: Advocacy, Autonomy, and Preventing Case Manager Burnout</t>
  </si>
  <si>
    <t>Sortedahl, C.; Mottern, N.; Campagna, V.</t>
  </si>
  <si>
    <t>https://www.ncbi.nlm.nih.gov/pubmed/29504021</t>
  </si>
  <si>
    <t>Racial and ethnic diversity in the health workforce can facilitate access to healthcare for underserved populations and meet the health needs of an increasingly diverse population. In this study, we explored 1) changes in the racial and ethnic diversity of the health workforce in the United States over the last decade, and 2) evidence on the effectiveness of programs designed to promote racial and ethnic diversity in the U.S. health workforce. Findings suggest that although the health workforce overall is becoming more diverse, people of color are most often represented among the entry-level, lower-skilled health occupations. Promising practices to help facilitate diversity in the health professions were identified in the literature, namely comprehensive programs that integrated multiple interventions and strategies. While some efforts have been found to be promising in increasing the interest, application, and enrollment of racial and ethnic minorities into health profession schools, there is still a missing link in understanding persistence, graduation, and careers.</t>
  </si>
  <si>
    <t>Facilitating Racial and Ethnic Diversity in the Health Workforce</t>
  </si>
  <si>
    <t>Snyder, C. R.; Frogner, B. K.; Skillman, S. M.</t>
  </si>
  <si>
    <t>Solution provided almost as an afterthought; better to cite for evidence of salary and wages being tied to poor retention</t>
  </si>
  <si>
    <t>National Center for Health Workforce Analysis; HRSA</t>
  </si>
  <si>
    <t>https://onlinelibrary.wiley.com/doi/full/10.1111/jan.13577</t>
  </si>
  <si>
    <t>J Adv Nurs</t>
  </si>
  <si>
    <t>AIMS: The aim of this study was to explore career transitions among individuals in select entry-level healthcare occupations. BACKGROUND: Entry-level healthcare occupations are among the fastest growing occupations in the USA. Public perception is that the healthcare industry provides an opportunity for upward career mobility given the low education requirements to enter many healthcare occupations. The assumption that entry-level healthcare occupations, such as nursing assistant, lead to higher-skilled occupations, such as Registered Nurse, is under-explored. DESIGN: We analysed data from the Panel Study of Income Dynamics, which is a nationally representative and publicly available longitudinal survey of US households. METHODS: Using longitudinal survey data, we examined the job transitions and associated characteristics among individuals in five entry-level occupations at the aide/assistant level over 10 years timeline (2003-2013) to determine whether they stayed in health care and/or moved up in occupational level over time. RESULTS/FINDINGS: This study found limited evidence of career progression in health care in that only a few of the individuals in entry-level healthcare occupations moved into occupations such as nursing that required higher education. While many individuals remained in their occupations throughout the study period, we found that 28% of our sample moved out of these entry-level occupations and into another occupation. The most common other" occupation categories were "office/administrative" and "personal care/services occupations." Whether these moves helped individuals advance their careers remains unclear. CONCLUSION: Employers and educational institutions should consider efforts to help clarify pathways to advance the careers of individuals in entry-level healthcare occupations."</t>
  </si>
  <si>
    <t>Occupational mobility among individuals in entry-level healthcare jobs in the USA</t>
  </si>
  <si>
    <t>Snyder, C. R.; Dahal, A.; Frogner, B. K.</t>
  </si>
  <si>
    <t>Research agenda too</t>
  </si>
  <si>
    <t>Alzheimer's Association</t>
  </si>
  <si>
    <t>https://onlinelibrary.wiley.com/doi/full/10.1111/j.1532-5415.2010.02781.x</t>
  </si>
  <si>
    <t>J Am Geriatr Soc</t>
  </si>
  <si>
    <t>OBJECTIVES: To better understand the characteristics and perceptions of immigrants working as nursing assistants in U.S. nursing homes and to determine whether immigrant status is linked to job turnover. DESIGN: Analysis of interview data from a nationally representative sample of nursing assistants working in U.S. nursing homes. SETTING: Five hundred eighty-two nursing homes included in the 2004 National Nursing Assistant Survey. PARTICIPANTS: Two thousand eight hundred eighty-one nursing assistants. MEASUREMENTS: Proportion of respondents who were non-U.S. born or naturalized citizens and relationship between these characteristics and measures of job satisfaction and intention to leave within the subsequent year. RESULTS: Fourteen percent (13.9%) of nursing assistants employed in U.S. nursing homes were immigrants. Immigrants tended to be better educated; more often male, nonwhite, and Hispanic; and concentrated in large, urban facilities than nonimmigrants. They reported feeling less respected by residents and families but not less respected by supervisors, and they were more likely to report intention to leave the job within 1 year. In multivariate analyses, demographic factors, length of time on the job, and noncitizen status were independently associated with plans to leave within a year. CONCLUSION: Attention to the unique factors associated with immigrant status, such as the need to improve communication and garner respect from patients and families, can assist policy-makers, facility administrators, and medical directors in more effectively attracting, training, and supporting this growing segment of the nursing assistant labor pool.</t>
  </si>
  <si>
    <t>Immigrant status and intention to leave of nursing assistants in U.S. nursing homes</t>
  </si>
  <si>
    <t>Sloane, P. D.; Williams, C. S.; Zimmerman, S.</t>
  </si>
  <si>
    <t>Suggests solutions at the end but better for citing problems b/c provides evidence for them unlike for solutions; Research agenda too</t>
  </si>
  <si>
    <t>https://journals.sagepub.com/doi/full/10.1177/1077558718812950?url_ver=Z39.88-2003&amp;rfr_id=ori:rid:crossref.org&amp;rfr_dat=cr_pub%3dpubmed</t>
  </si>
  <si>
    <t>Med Care Res Rev</t>
  </si>
  <si>
    <t>Medical assistants (MAs) are a rapidly growing and increasingly important workforce. High MA turnover, however, is common and employers report applicants frequently do not meet their needs. We collected survey responses from a representative sample of 3,355 of Washington's MAs with certified status (MA-Cs) to understand their demographic, education, and employment backgrounds; job satisfaction; and career plans. Descriptive analyses showed 93.0% were female with a $19.91 mean hourly wage, and while generally satisfied, 56.2% indicated they would seek training or employment in another health care occupation within 5 years, with higher percentages among MA-Cs who felt overwhelmed by their workload and/or not satisfied with promotion opportunities. Regression analyses showed Hispanic, Black, and Asian MA-Cs were more likely than White MA-Cs to express interest in other health care careers. Strategies that strengthen MA career pathways and retain qualified workers should reward both employers and MAs and contribute to a stable and diverse workforce.</t>
  </si>
  <si>
    <t>Frontline Workers' Career Pathways: A Detailed Look at Washington State's Medical Assistant Workforce</t>
  </si>
  <si>
    <t>Skillman, S. M.; Dahal, A.; Frogner, B. K.; Andrilla, C. H. A.</t>
  </si>
  <si>
    <t>https://www.ncbi.nlm.nih.gov/pubmed/20653219</t>
  </si>
  <si>
    <t>Cah Sociol Demogr Med</t>
  </si>
  <si>
    <t>BACKGROUND: Licensed practical nurses (LPNs) are employed in multiple health care settings in the United States, with the largest portion providing nursing care in long-term care, skilled nursing, and nursing home facilities, which largely provide custodial care and rehabilitative services to elderly residents. Rapid growth in the size of the elderly population in the U.S., combined with retirements from an aging LPN workforce, are expected to increase the demand for LPNs in the coming decades. This paper describes the characteristics of LPNs in one state, Washington, and makes projections of LPN supply and demand in the state through 2026. METHODS: The study uses data from a 2007 survey of LPNs with Washington State licenses to describe the demographic, education, and practice characteristics of the workforce. The projections of LPN supply and demand were built from the baseline survey data and changes over time were estimated using available data and literature from a variety of sources. RESULTS: Of the 14,446 LPNs with Washington licenses in 2007, 72% practiced in the state. The work setting in which the largest percentage worked was long-term care (37%). Of the average 37 hours worked per week by LPNs, 25 hours were spent in direct patient care. The average age of practicing LPNs was 46 and 12% of LPNs were male. The racial/ethnic distribution of Washington's LPNs resembled that of the overall state population, with 17% non-White and 4% Hispanic. Nearly three quarters obtained their LPN education within Washington. If the 2007 number of completions from LPN schools in Washington is sustained, the projected supply of practicing LPNs in 2026 will be more than 3,500 (24%) below estimated demand. If the current education completion number increased by 200 LPNs (nearly 20%) in 2011, and this number was maintained through 2026, the projected supply of practicing LPNs would increase but would still be 2,052 LPNs below estimated demand in 2026. Neither projection scenario produces enough LPNs to maintain the 2007 LPN-to-population ratio through 2026. CONCLUSIONS/POLICY IMPLICATIONS: It is not known precisely whether or how LPN workforce roles will change in the future, but the projected LPN shortages in Washington State mirror similar findings from other parts of the U.S., with major growth in projected LPN demand due to increases in, and aging of the state's population. The number of LPNs completing education programs in the state is unlikely to keep pace with the decline in supply from retirements unless a significant expansion of education programs takes place. The LPN profession is an important entry point into the nursing profession, and increasing the number of LPNs educated in-state could expand the pipeline leading to registered nurse (RN) careers, another nursing profession for which major shortages are predicted. Carefully articulated LPN-to-RN education programs could improve the attractiveness of the profession and increase the supply of LPNs.</t>
  </si>
  <si>
    <t>The licensed practical nurse workforce in the United States: one state's experience</t>
  </si>
  <si>
    <t>Skillman, S. M.; Andrilla, C. H.; Patterson, D. G.; Tieman, L.; Doescher, M. P.</t>
  </si>
  <si>
    <t>National Institute of Dental and Craniofacial Research</t>
  </si>
  <si>
    <t>Retention: Scope of practice (p)</t>
  </si>
  <si>
    <t>https://www.ncbi.nlm.nih.gov/pmc/articles/PMC5497873/</t>
  </si>
  <si>
    <t>We examine a strategy for improving oral health in the United States by focusing on low-income children in school-based settings. Vulnerable children often experience cultural, social, economic, structural, and geographic barriers when trying to access dental services in traditional dental office settings. These disparities have been discussed for more than a decade in multiple US Department of Health and Human Services publications. One solution is to revise dental practice acts to allow registered dental hygienists increased scope of services, expanded public health delivery opportunities, and decreased dentist supervision. We provide examples of how federally qualified health centers have implemented successful school-based dental models within the parameters of two state policies that allow registered dental hygienists varying levels of dentist supervision. Changes to dental practice acts at the state level allowing registered dental hygienists to practice with limited supervision in community settings, such as schools, may provide vulnerable populations greater access to screening and preventive services. We derive our recommendations from expert opinion.</t>
  </si>
  <si>
    <t>Using Registered Dental Hygienists to Promote a School-Based Approach to Dental Public Health</t>
  </si>
  <si>
    <t>Simmer-Beck, M.; Wellever, A.; Kelly, P.</t>
  </si>
  <si>
    <t>Evaluated not on the basis of retention measures but quality of care</t>
  </si>
  <si>
    <t>https://www.ncbi.nlm.nih.gov/pmc/articles/PMC4539834/</t>
  </si>
  <si>
    <t>OBJECTIVES: We evaluated the effect of an alternative dental workforce program-Kansas's Extended Care Permit (ECP) program--as a function of changes in oral health. METHODS: We examined data from the 2008 to 2012 electronic medical records of children (n = 295) in a Midwestern US suburb who participated in a school-based oral health program in which preventive oral health care was delivered by ECP dental hygienists. We examined changes in oral health status as a function of sealants, caries, restorations, and treatment urgency with descriptive statistics, multivariate analysis of variance, Kruskal-Wallis test, and Pearson correlations. RESULTS: The number of encounters with the ECP dental hygienist had a statistically significant effect on changes in decay (P = .014), restorations (P = .002), and treatment urgency (P = .038). Based on Pearson correlations, as encounters increased, there was a significant decrease in decay (-0.12), increase in restorations (0.21), and decrease in treatment urgency (-0.15). CONCLUSIONS: Increasing numbers of encounters with alternative providers (ECP dental hygienists), such as with school-based oral health programs, can improve the oral health status of low-income children who would not otherwise have received oral health services.</t>
  </si>
  <si>
    <t>Effectiveness of an Alternative Dental Workforce Model on the Oral Health of Low-Income Children in a School-Based Setting</t>
  </si>
  <si>
    <t>Simmer-Beck, M.; Walker, M.; Gadbury-Amyot, C.; Liu, Y.; Kelly, P.; Branson, B.</t>
  </si>
  <si>
    <t>Recruitment: Targeted Pool (s)</t>
  </si>
  <si>
    <t>Int J Circumpolar Health</t>
  </si>
  <si>
    <t>BACKGROUND: In 1999, An Oral Health Survey of American Indian and Alaska Native (AI/AN) Dental Patients found that 79% of 2- to 5-year-olds had a history of tooth decay. The Alaska Native Tribal Health Consortium in collaboration with Alaska's Tribal Health Organizations (THO) developed a new and diverse dental workforce model to address AI/AN oral health disparities. OBJECTIVES: This paper describes the workforce model and some experience to date of the Dental Health Aide (DHA) Initiative that was introduced under the federally sanctioned Community Health Aide Program in Alaska. These new dental team members work with THO dentists and hygienists to provide education, prevention and basic restorative services in a culturally appropriate manner. RESULTS: The DHA Initiative introduced 4 new dental provider types to Alaska: the Primary Dental Health Aide, the Expanded Function Dental Health Aide, the Dental Health Aide Hygienist and the Dental Health Aide Therapist. The scope of practice between the 4 different DHA providers varies vastly along with the required training and education requirements. DHAs are certified, not licensed, providers. Recertification occurs every 2 years and requires the completion of 24 hours of continuing education and continual competency evaluation. CONCLUSIONS: Dental Health Aides provide evidence-based prevention programs and dental care that improve access to oral health care and help address well-documented oral health disparities.</t>
  </si>
  <si>
    <t>Alaska Dental Health Aide Program</t>
  </si>
  <si>
    <t>Shoffstall-Cone, S.; Williard, M.</t>
  </si>
  <si>
    <t>Train the team; see tables for detailed challenges and solutions</t>
  </si>
  <si>
    <t>Deepwater Horizon Medical Benefits Class Action Settlement</t>
  </si>
  <si>
    <t>General: Program (p)</t>
  </si>
  <si>
    <t>Retention: Novel Policy (s)</t>
  </si>
  <si>
    <t>Training: Re-training (s)</t>
  </si>
  <si>
    <t>https://www.ncbi.nlm.nih.gov/pubmed/28961658</t>
  </si>
  <si>
    <t>J Public Health Manag Pract</t>
  </si>
  <si>
    <t>CONTEXT: Community health workers (CHWs) are an increasingly viable component of the American health system. While organizations may be interested in incorporating CHWs into the health care workforce, there are challenges to doing so. OBJECTIVE: This study characterizes the successes and lessons learned from implementing new CHW programs in clinical and community-based settings in 4 US Gulf states. DESIGN: Semistructured interviews were conducted with CHWs and their supervisors. SETTING: Interviews were conducted with participants in 16 community-based organizations and federally qualified health centers located in coastal counties and parishes of Louisiana, Florida, Alabama, and Mississippi. PARTICIPANTS: Study participants consisted of 22 CHWs and 17 CHW supervisors. RESULTS: Although most challenges and strategies were reported by participants working in both clinical and community-based settings, some were workplace-specific. Participants from predominantly clinical settings described the importance of strengthening organizational cohesion and coordination, whereas participants from community-based participants discussed the need for specialized training for CHWs. In both work environments, participants indicated that CHW functioning was constrained by limited organizational resources, difficulty accessing the client population, and limited knowledge regarding the CHW's scope of practice. Strategies to improve CHW functioning in both settings included investing in local partnerships, streamlining resources, prioritizing strong communication and outreach, and establishing explicit operating procedures. The majority of participants noted that challenges lessened over time. CONCLUSIONS: Evaluating successes and lessons learned in CHW work is critical to maximize CHWs' abilities to address clients' health needs and promote health in underserved communities. This study provides important insights into how to successfully integrate CHWs into the public health workforce.</t>
  </si>
  <si>
    <t>Successes and Lessons Learned From Implementing Community Health Worker Programs in Community-Based and Clinical Settings: Insights From the Gulf Coast</t>
  </si>
  <si>
    <t>Sherman, M.; Covert, H.; Fox, L.; Lichtveld, M.</t>
  </si>
  <si>
    <t>The novel program is a community advisory board; not much discussion of problems present: "We found most existing CHW programs have been designed to perform specific interventions previously decided by local healthcare providers, not the community itself"</t>
  </si>
  <si>
    <t>Healthcare Foundation of New Jersey</t>
  </si>
  <si>
    <t>Retention: Mentorship/Apprenticeship (s)</t>
  </si>
  <si>
    <t>Recruitment: Qualifications (s)</t>
  </si>
  <si>
    <t>https://www.ncbi.nlm.nih.gov/pmc/articles/PMC4658807/</t>
  </si>
  <si>
    <t>BMC Res Notes</t>
  </si>
  <si>
    <t>BACKGROUND: Community health workers (CHWs) are frontline public health workers who are trusted members of and/or have an unusually close understanding of the community served (APHA 2009). Among other roles, they are effective in closing critical communication gap between healthcare providers and patients as they possess key abilities to overcome cultural barriers, minimize disparities, and maximize adherence to clinical directions. In previous descriptions of the selection of CHWs, the role of community is clearly emphasized, but residence in the community is not indicated. OBJECTIVE: We present an effective model of CHW selection by the community of members that reside in the community to be served. METHODS: We outlined and implemented necessary steps for recruiting CHWs from within their target neighborhood between years 2011 and 2013. The identified community was an isolated" part of Newark, New Jersey comprised of approximately 3000 people residing in three publicly-funded housing developments. We utilized a community empowerment model and established a structure of self-governance in the community of interest. In all phases of identification and selection of CHWs, the Community Advisory Board (CAB) played a leading role. RESULTS: The process for the successful development of a CHW initiative in an urban setting begins with community/resident engagement and ends with employment of trained CHWs. The steps needed are: (1) community site identification; (2) resident engagement; (3) health needs assessment; (4) CHW identification and recruitment; and (5) training and employment of CHWs. Using an empowered community model, we successfully initiated CHW selection, training, and recruitment. Thirteen CHW candidates were selected and approved by the community. They entered a 10-week training program and ten CHWs completed the training. We employed these ten CHWs. CONCLUSIONS: These five steps emerged from a retrospective review of our CHW initiative. Residing in the community served has significant advantages and disadvantages. Community empowerment is critical in changing the health indices of marginalized communities."</t>
  </si>
  <si>
    <t>Community health workers recruitment from within: an inner-city neighborhood-driven framework</t>
  </si>
  <si>
    <t>Shahidi, H.; Sickora, C.; Clancy, S.; Nagurka, R.</t>
  </si>
  <si>
    <t>Train the team as well; Not so much training for expanded scope of work but management skills</t>
  </si>
  <si>
    <t>https://onlinelibrary.wiley.com/doi/full/10.1111/cdoe.12385</t>
  </si>
  <si>
    <t>Community Dent Oral Epidemiol</t>
  </si>
  <si>
    <t>OBJECTIVE: Isolated villages in Alaska face disparities in oral health and access to care. Dental health aides such as the primary dental health aide (PDHA) and the dental health therapist (DHAT) fill a critical role for providing dental care in Alaska. Our objective was to describe strengths and barriers to paediatric dental care for children living in remote Alaska villages from the perspectives of the community and the health care system. METHODS: This qualitative study collected data through semi-structured key informant interviews with community members (n = 19) and healthcare workers (n = 19) and focus groups with patients (n = 31 adolescents and 16 caregivers of children under 12 years) living in or providing health care to 3 remote villages in Alaska. Using an inductively developed codebook and a narrative approach, 3 researchers independently read and thematically analysed the transcripts. RESULTS: Two themes emerged: (i) PDHAs and DHATs are perceived as sustainable and strongly positioned to meet the unique dental needs of the rural communities; (ii) PDHAs and DHATs face barriers that limit their effectiveness, and their distinct roles require clarification and administrative support. CONCLUSIONS: Dental health aides, both PDHAs and DHATs, are well accepted in Alaska villages. An innate understanding of cultural norms and continuity of care are key elements driving village satisfaction. The potential exists administratively to strengthen the model with the implementation of clinical and office-system strategies to increase efficiency of the dental team. Culturally adapted implementation strategies will be critical to the successful expansion of new workforce models that are addressing health disparities.</t>
  </si>
  <si>
    <t>Dental health aides in Alaska: A qualitative assessment to improve paediatric oral health in remote rural villages</t>
  </si>
  <si>
    <t>Senturia, K.; Fiset, L.; Hort, K.; Huebner, C.; Mallott, E.; Milgrom, P.; Nelson, L.; Parrish, C.; Cunha-Cruz, J.</t>
  </si>
  <si>
    <t>See intro and discussion for problems and recommendations regarding CNA training standards and curricula; including involvement of CNAs in cont ed content</t>
  </si>
  <si>
    <t>https://www.tandfonline.com/doi/full/10.1080/02701960.2010.503122</t>
  </si>
  <si>
    <t>Gerontol Geriatr Educ</t>
  </si>
  <si>
    <t>A few geographically limited studies have indicated that training of direct care workers may be insufficient. Using the first-ever nationally representative sample of certified nursing assistants (CNAs) from the 2004 National Nursing Assistant Survey (NNAS), this descriptive article provides an overview of the type of initial training and continuing education received by CNAs working in nursing homes, reports CNAs' assessments of the adequacy of their training, and identifies perceived training needs from the points of view of CNAs. Findings could be used to inform changes to the initial training and continuing education curriculum for this essential labor workforce.</t>
  </si>
  <si>
    <t>A national overview of the training received by certified nursing assistants working in U.S. nursing homes</t>
  </si>
  <si>
    <t>Sengupta, M.; Harris-Kojetin, L. D.; Ejaz, F. K.</t>
  </si>
  <si>
    <t>Training: Standardization (p)</t>
  </si>
  <si>
    <t>https://www.tandfonline.com/doi/pdf/10.1080/02701960.2012.702167?needAccess=true</t>
  </si>
  <si>
    <t>Training and satisfaction with training were examined using data from nationally representative samples of 2,897 certified nursing assistants (CNAs) from the National Nursing Assistant Survey and 3,377 home health aides (HHAs) from the National Home Health Aide Survey conducted in 2004 and 2007, respectively. This article focuses on the commonalities and differences in the perceptions of CNAs and HHAs regarding the initial and continuing education they received to prepare them for their job. More than 80% of HHAs and all CNAs received some initial training. Of these, significantly more HHAs compared to CNAs felt that training had prepared them very well" for their jobs. The two groups also differed in their assessments of the content of the initial training; for example, more CNAs believed that their training was "excellent" in helping them address patients' limitations in activities of daily living compared to HHAs. The vast majority of HHAs and CNAs received continuing education, and about three fourths in each group assessed this training as being "very useful." In light of the increasing demands for HHAs and CNAs with the aging of America, findings from these national studies could be used to inform educational and training initiatives for this critical workforce."</t>
  </si>
  <si>
    <t>Training of home health aides and nurse aides: findings from national data</t>
  </si>
  <si>
    <t>Sengupta, M.; Ejaz, F. K.; Harris-Kojetin, L. D.</t>
  </si>
  <si>
    <t>Retention: New Opportunities (p)</t>
  </si>
  <si>
    <t>Training: Certification (p)</t>
  </si>
  <si>
    <t>https://www.ncbi.nlm.nih.gov/pubmed/26049652</t>
  </si>
  <si>
    <t>J Ambul Care Manage</t>
  </si>
  <si>
    <t>This mixed-methods study explores community health worker (CHW) engagement in professional advocacy. Data from the National Community Health Worker Advocacy Survey (n = 1661) assessed the relationship between CHW professional advocacy and CHW demographics, and work characteristics. Qualitative data articulated the quality of professional advocacy efforts. Approximately, 30% of CHW respondents advocated for professional advancement or collaborated with other CHWs to advance the workforce. Advocacy was more prevalent among CHWs affiliated with a professional network. CHW advocacy targeted recognition of the field, appropriate training and compensation, and sustainable funding. CHW professional advocacy is imperative to advancement of the field.</t>
  </si>
  <si>
    <t>Community Health Worker Professional Advocacy: Voices of Action from the 2014 National Community Health Worker Advocacy Survey</t>
  </si>
  <si>
    <t>Sabo, S.; Wennerstrom, A.; Phillips, D.; Haywoord, C.; Redondo, F.; Bell, M. L.; Ingram, M.</t>
  </si>
  <si>
    <t>https://reader.elsevier.com/reader/sd/pii/S1532338216000257?token=866EEC0D1171D3D4BF568903163ECFB6BFB41F7C224563215039E397BE0156526F11B924F8556ABF36CC0AA99BE9EAE7</t>
  </si>
  <si>
    <t>UNLABELLED: A baccalaureate dental hygiene education program was intentionally designed and implemented to prepare dental hygienists to work in expanded public health practice. BACKGROUND: Expanded practice dental hygienists (EPDH) in Oregon practice without the supervision of a dentist to provide dental hygiene services for underserved patients with limited access to dental care. Ten competencies were identified for the successful EPDH, and then these competencies were incorporated into the curriculum of a baccalaureate dental hygiene program. METHODS: When recent graduates of the innovative program were surveyed, results indicated that they felt well prepared for expanded practice, they had a high level of interest in working as an EPDH, and all were planning to apply for an expanded practice permit. Two graduates and their unique contributions to individuals in need are profiled. CONCLUSIONS: Intentional preparation of dental hygienists for expanded public health roles suggested the need for a baccalaureate curriculum designed specifically for that purpose. Advocacy and collaboration among educators, legislators, and administrators in Oregon led to the development and implementation of such an innovative dental hygiene education program at Pacific University. Graduates are likely to pursue opportunities working as EPDHs. Further research will document the viability of this purposefully designed curriculum to prepare dental hygienists to help meet the public need for optimal oral health.</t>
  </si>
  <si>
    <t>A Baccalaureate Education Curriculum to Prepare Dental Hygienists for Expanded Public Health Practice</t>
  </si>
  <si>
    <t>Rowley, L. J.; Stein, S. M.</t>
  </si>
  <si>
    <t>https://azprc.arizona.edu/sites/default/files/Community_Health_Workers_Then_and_Now__An_Overview.6%5B1%5D.pdf</t>
  </si>
  <si>
    <t>This article compares and contrasts 3 national studies of the US Community Health Worker (CHW) field spanning 15 years. Findings cover 4 areas of overlap among the 3 studies: CHW Demographics, Core Roles and Competencies, Training and Credentialing, and Career Advancement and Workforce Issues. Implications for the future development of research, practice, and policy are discussed. Authors observe that while health care reform has the potential for increasing funding and recognition of CHWs, it is essential that policies support the full range of CHW roles, including CHWs role as change agents, so that CHWs achieve their full potential to improve health outcomes, reduce health disparities, and work for social justice.</t>
  </si>
  <si>
    <t>Community health workers then and now: an overview of national studies aimed at defining the field</t>
  </si>
  <si>
    <t>Rosenthal, E. L.; Wiggins, N.; Ingram, M.; Mayfield-Johnson, S.; De Zapien, J. G.</t>
  </si>
  <si>
    <t>https://www.healthaffairs.org/doi/full/10.1377/hlthaff.2010.0081</t>
  </si>
  <si>
    <t>Health Aff (Millwood)</t>
  </si>
  <si>
    <t>Community health workers are recognized in the Patient Protection and Affordable Care Act as important members of the health care workforce. The evidence shows that they can help improve health care access and outcomes; strengthen health care teams; and enhance quality of life for people in poor, underserved, and diverse communities. We trace how two states, Massachusetts and Minnesota, initiated comprehensive policies to foster far more utilization of community health workers and, in the case of Minnesota, to make their services reimbursable under Medicaid. We recommend that other states follow the lead of these states, further developing the workforce of community health workers, devising appropriate regulations and credentialing, and allowing the services of these workers to be reimbursed.</t>
  </si>
  <si>
    <t>Community health workers: part of the solution</t>
  </si>
  <si>
    <t>Rosenthal, E. L.; Brownstein, J. N.; Rush, C. H.; Hirsch, G. R.; Willaert, A. M.; Scott, J. R.; Holderby, L. R.; Fox, D. J.</t>
  </si>
  <si>
    <t>https://phinational.org/resource/stayers-leavers-and-switchers-among-certified-nursing-assistants-in-nursing-homes-a-longitudinal-investigation-of-turnover-intent-staff-retention-and-turnover/</t>
  </si>
  <si>
    <t>PURPOSE: Studies of certified nursing assistant (CNA) turnover in nursing homes are typically cross-sectional and include full-time and part-time workers. We conducted a longitudinal study to evaluate the job factors and work attitudes associated with just full-time staying or leaving. For those who did not stay, we assessed reasons for leaving and satisfaction following job transition. DESIGN AND METHODS: A random sample of CNAs identified through the Pennsylvania Department of Health's CNA registry, working &gt;/= 30 hr weekly in a nursing facility was surveyed by telephone at baseline and 1 year later. RESULTS: Of the 620 responding to both surveys, 532 (85.8%) remained (stayers), 52 (8.4%) switched to another facility (switchers), and 36 (5.8%) left the industry (leavers). At baseline, switchers reported higher turnover intentions and fewer benefits compared with stayers and left for new opportunities. Leavers had lower job satisfaction and emotional well-being and left for health reasons. Turnover intentions were predicted by low job satisfaction and low emotional well-being. Actual turnover was predicted only by turnover intentions and by the absence of health insurance. Pay was not a predictor of turnover intent or turnover. IMPLICATIONS: There are two distinct groups of CNAs contributing to turnover. Attitudinal factors, such as job satisfaction and emotional well-being, are mediated via turnover intentions to effect actual turnover. Even accounting for methodological differences, this turnover rate is lower than previous studies, which use alternative methods and include part-time workers. This study should help nursing home administrators better understand the work-related factors associated with staff turnover.</t>
  </si>
  <si>
    <t>Stayers, leavers, and switchers among certified nursing assistants in nursing homes: a longitudinal investigation of turnover intent, staff retention, and turnover</t>
  </si>
  <si>
    <t>Rosen, J.; Stiehl, E. M.; Mittal, V.; Leana, C. R.</t>
  </si>
  <si>
    <t>https://www.australiancriticalcare.com/article/S1036-7314(17)30322-3/pdf</t>
  </si>
  <si>
    <t>Aust Crit Care</t>
  </si>
  <si>
    <t>INTRODUCTION: Our aims were (1) to explore the prevalence of burnout syndrome (BOS) and posttraumatic stress disorder (PTSD) in a sample of Spanish staff working in the paediatric intensive care unit (PICU) and compare these rates with a sample of general paediatric staff and (2) to explore how resilience, coping strategies, and professional and demographic variables influence BOS and PTSD. MATERIALS AND METHODS: This is a multicentre, cross-sectional study. Data were collected in the PICU and in other paediatric wards of nine hospitals. Participants consisted of 298 PICU staff members (57 physicians, 177 nurses, and 64 nursing assistants) and 189 professionals working in non-critical paediatric units (53 physicians, 104 nurses, and 32 nursing assistants). They completed the Brief Resilience Scale, the Coping Strategies Questionnaire for healthcare providers, the Maslach Burnout Inventory, and the Trauma Screening Questionnaire. RESULTS: Fifty-six percent of PICU working staff reported burnout in at least one dimension (36.20% scored over the cut-off for emotional exhaustion, 27.20% for depersonalisation, and 20.10% for low personal accomplishment), and 20.1% reported PTSD. There were no differences in burnout and PTSD scores between PICU and non-PICU staff members, either among physicians, nurses, or nursing assistants. Higher burnout and PTSD rates emerged after the death of a child and/or conflicts with patients/families or colleagues. Around 30% of the variance in BOS and PTSD is predicted by a frequent usage of the emotion-focused coping style and an infrequent usage of the problem-focused coping style. DISCUSSION AND CONCLUSIONS: Interventions to prevent and treat distress among paediatric staff members are needed and should be focused on: (i) promoting active emotional processing of traumatic events and encouraging positive thinking; (ii) developing a sense of detached concern; (iii) improving the ability to solve interpersonal conflicts, and (iv) providing adequate training in end-of-life care.</t>
  </si>
  <si>
    <t>Burnout and posttraumatic stress in paediatric critical care personnel: Prediction from resilience and coping styles</t>
  </si>
  <si>
    <t>Rodriguez-Rey, R.; Palacios, A.; Alonso-Tapia, J.; Perez, E.; Alvarez, E.; Coca, A.; Mencia, S.; Marcos, A.; Mayordomo-Colunga, J.; Fernandez, F.; Gomez, F.; Cruz, J.; Ordonez, O.; Llorente, A.</t>
  </si>
  <si>
    <t>https://www.ncbi.nlm.nih.gov/pubmed/24583484</t>
  </si>
  <si>
    <t>Journal of Health Care for the Poor and Underserved</t>
  </si>
  <si>
    <t>Promoting clinical-community linkages is at the heart of Maryland's efforts systematically to transform health care delivery, with community health workers (CHW) playing a central role. This article describes how Maryland is using the evidence-base on CHW effectiveness and training to develop a workforce capable of most effectively connecting communities with care. (PsycINFO Database Record (c) 2016 APA, all rights reserved)</t>
  </si>
  <si>
    <t>Workforce development in Maryland to promote clinical-community connections that advance payment and delivery reform</t>
  </si>
  <si>
    <t>Quigley, L.; Matsuoka, K.; Montgomery, K. L.; Khanna, N.; Nolan, T.</t>
  </si>
  <si>
    <t>The non-financial incentives referred to for the article is career pathways as a means of recruitment.</t>
  </si>
  <si>
    <t>Recruitment: Non-financial Incentives (p)</t>
  </si>
  <si>
    <t>Recruitment: New Venue (p)</t>
  </si>
  <si>
    <t>https://onlinelibrary.wiley.com/doi/pdf/10.1111/j.1748-0361.2009.00229.x</t>
  </si>
  <si>
    <t>J Rural Health</t>
  </si>
  <si>
    <t>CONTEXT: Most nursing home care is provided by certified nursing assistants (CNAs), but little is known about rural CNAs. PURPOSE: To develop a representative geographic profile of the CNA workforce, focusing on paths leading to present job. METHODS: Cross-sectional analysis of data from the 2004 National Nursing Assistant Survey (NNAS), a nationally representative survey of 3,017 CNAs; analysis was restricted to 2,897 currently working CNAs. Location was categorized as metropolitan, micropolitan, or neither (other rural county). Demographics included age, sex, race, education, income, and years at present job. Analyses were weighted to reflect the complex sampling design. FINDINGS: CNAs in micropolitan and other rural nursing homes were more likely to be white and US citizens than were urban CNAs. Rural or micropolitan CNAs were more likely to note job close to home" as a reason for becoming a CNA than were urban CNAs (70.8%, 66.3%, and 43.6%, respectively; P &lt; .001). Over half of CNAs (52.2%) entered the field from a different job category. CNAs in micropolitan and small rural counties were more likely than urban CNAs to report being trained at a nursing facility (61.4%, 65.4%, 52.5%; P &lt; .001) rather than community college or other site. Informal means (family and friends) were the most common recruitment path. CONCLUSIONS: Career-changers (individuals entering the CNA role from another job) represent a major recruitment target. The prevalence of informal networks in CNA recruitment history suggests that nursing homes seeking to become "employers of choice" will be advantaged when recruiting."</t>
  </si>
  <si>
    <t>Characteristics and recruitment paths of certified nursing assistants in rural and urban nursing homes</t>
  </si>
  <si>
    <t>Probst, J. C.; Baek, J. D.; Laditka, S. B.</t>
  </si>
  <si>
    <t>This article talks about "frontline workers" and doesn't actually specify which cadres as they relate to our project. The cadres chosen are positions that might fall into the category of "frontline workers".</t>
  </si>
  <si>
    <t>https://www.researchgate.net/profile/Elizabeth_Powers/publication/46556055_Causes_of_Caregiver_Turnover_and_the_Potential_Effectiveness_of_Wage_Subsidies_for_Solving_the_Long-Term_Care_Workforce_'Crisis'/links/00b495283e22cc2fbc000000.pdf</t>
  </si>
  <si>
    <t>B.E. Journal of Economic Analysis &amp; Policy: Contributions to Economic Analysis &amp; Policy</t>
  </si>
  <si>
    <t>Detailed data on private providers of long-term community-based residential services for persons with developmental disabilities permit investigation of the causes of frontline worker turnover. The endogeneity of turnover with compensation variables is accounted for in the estimation using instrumental variables. Turnover is determined by resident characteristics, frontline-worker compensation, and establishment characteristics. The share of higher-need residents and agency size predict higher turnover, while compensation and non-profit status are associated with lower turnover. Our findings indicate that public policies to reduce turnover through compensation subsidization can be effective. Our preferred estimates suggest an approximate one-quarter increase in total compensation would cut turnover by one-third. [ABSTRACT FROM AUTHOR]_x000D_
Copyright of B.E. Journal of Economic Analysis &amp; Policy: Contributions to Economic Analysis &amp; Policy is the property of De Gruyter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</si>
  <si>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Causes of Caregiver Turnover and the Potential Effectiveness of Wage Subsidies for Solving the Long-Term Care Workforce 'Crisis'</t>
  </si>
  <si>
    <t>Powers, E. T.; Powers, N. J.</t>
  </si>
  <si>
    <t>http://web.b.ebscohost.com/ehost/pdfviewer/pdfviewer?vid=1&amp;sid=32f8d466-1d9e-47f9-aa88-f0c0af2a4612%40pdc-v-sessmgr04</t>
  </si>
  <si>
    <t>Clin J Oncol Nurs</t>
  </si>
  <si>
    <t>This descriptive, cross-sectional survey was conducted in inpatient nursing units and outpatient clinics in a cancer center in the midwestern United States. The sample of 153 healthcare providers included RNs, medical assistants, and radiology technicians. The fourth revision of the 30-item Professional Quality of Life (ProQOL R-IV) scale was used for measuring compassion fatigue, compassion satisfaction, and burnout. A series of cross tab analyses examined the relationship between participant demographics and three ProQOL R-IV subscales. The study sample scored similarly on compassion satisfaction and burnout when compared with participants who used the ProQOL R-IV in previous studies. Value exists in analyzing the prevalence of burnout and compassion fatigue among oncology healthcare providers. Understanding the needs of distinct demographic groups offers valuable direction for intervention program development. Applying internal evidence in the design of a relevant stress-reduction program will better equip healthcare providers to recognize and manage compassion fatigue and burnout.</t>
  </si>
  <si>
    <t>Compassion fatigue and burnout: prevalence among oncology nurses</t>
  </si>
  <si>
    <t>Potter, P.; Deshields, T.; Divanbeigi, J.; Berger, J.; Cipriano, D.; Norris, L.; Olsen, S.</t>
  </si>
  <si>
    <t>http://search.ebscohost.com/login.aspx?direct=true&amp;db=bth&amp;AN=118269667&amp;site=ehost-live</t>
  </si>
  <si>
    <t>Journal of Healthcare Management</t>
  </si>
  <si>
    <t>While financial incentives to adopt team-based care are mounting, little is known about how leaders of primary care organizations make decisions regarding medical staff configurations. This study explores perceptions of CEOs of community health centers (CHCs) that have a variety of staff configurations. We used the 2012 Uniform Data System to identify a maximum variety sample of CHCs with unusually high proportions of advanced practice providers, nurses, medical assistants, case managers, or community health workers. We conducted semistructured interviews with CEOs at 19 selected CHCs about factors that influenced their medical staff configuration decisions. We found that CEOs considered two major dimensions in their decisions: choice and balance of providers (physicians versus nurse practitioners [NPs] and physician assistants [PAs]) and configuration of clinical support staff. Across these decision domains, CEOs consider contextual issues (e.g., local labor supply, wage gaps between professions, scope of practice regulations, local payment policies, and institutional history), as well as their own perceptions of individual attributes, the quality of specific professions, and the likelihood of retention. Strong preferences emerged for a balance among physicians and NPs/PAs and the inclusion of nurses with stackable" degrees. This study provides a preliminary framework for understanding how CEOs at CHCs weigh staffing options in a variety of contexts. This framework can serve to inform research on the comparative effectiveness of different staffing configurations and improve national and state workforce projection models. "</t>
  </si>
  <si>
    <t>Factors Determining Medical Staff Configurations in Community Health Centers: CEO Perspectives</t>
  </si>
  <si>
    <t>Pittman, P.; Masselink, L.; Bade, L.; Frogner, B.; Ku, L.</t>
  </si>
  <si>
    <t>https://ps.psychiatryonline.org/doi/pdf/10.1176/appi.ps.201500239</t>
  </si>
  <si>
    <t>Psychiatr Serv</t>
  </si>
  <si>
    <t>OBJECTIVE: This study evaluated three domains of job burnout (emotional exhaustion, depersonalization, and personal accomplishment) and factors associated with burnout in a national sample of peer specialists (PSs) employed at 138 Veterans Health Administration (VHA) health care systems in 49 states. METHODS: Data were drawn from an observational study in which participants (N=152) completed online, self-report surveys about their mental health recovery, quality of life, and employment experiences at baseline, six months, and 12 months. Levels of burnout were analyzed at each time point, and regression analyses that controlled for baseline levels identified potential predictors of burnout (demographic, clinical, and employment characteristics) at six and 12 months. RESULTS: Compared with previously published burnout levels of other mental health workers in the VHA, PSs reported similar levels of emotional exhaustion, depersonalization, and personal accomplishment. At baseline, increased burnout was correlated with white race, fewer hours providing direct services, greater psychiatric symptoms, and lower self-efficacy. However, analyses did not reveal strong predictors of burnout scores at six or 12 months. CONCLUSIONS: In the first study to prospectively examine job burnout among PSs employed by the VHA, results illustrate the nuanced experience of burnout over a 12-month period and suggest the need for replication and further research on employment experiences of this emerging workforce.</t>
  </si>
  <si>
    <t>Predictors of Employment Burnout Among VHA Peer Support Specialists</t>
  </si>
  <si>
    <t>Park, S. G.; Chang, B. H.; Mueller, L.; Resnick, S. G.; Eisen, S. V.</t>
  </si>
  <si>
    <t>This article is somewhat ambiguous but is relevant in the sense that it talks about how entry-level workers are being utilized more within the context of PCMHs in community health care centers.</t>
  </si>
  <si>
    <t>https://www.ncbi.nlm.nih.gov/pubmed/30015722</t>
  </si>
  <si>
    <t>Med Care</t>
  </si>
  <si>
    <t>BACKGROUND: Few studies have looked under the hood of practice redesign to understand whether and, if so, how staffing changed with the adoption of patient-centered medical home (PCMH), and whether these staffing changes impacted utilization. OBJECTIVES: To examine the workforce transformation occurring in community health centers that have achieved PCMH status, and to assess the relationship of those changes to utilization, as measured by the number of visits. RESEARCH DESIGN, SUBJECTS, MEASURES: Using a difference-in-differences approach, we compared staffing and utilization outcomes in 450 community health centers that had adopted a PCMH model between 2007 and 2013 to a matched sample of 243 nonadopters located in the 50 states and the District of Columbia. RESULTS: We found that adopting a PCMH model was significantly associated with a growth in use of advanced practice staff (nurse practitioners and physician assistants) [0.53 full-time equivalent (FTE), 8.77%; P&lt;0.001], other medical staff (medical assistants, nurse aides, and quality assurance staff) (1.23 FTE, 7.46%; P=0.001), mental health/substance abuse staff (0.73 FTE, 17.63%; P=0.005), and enabling service staff (case managers and health educators) (0.36 FTE, 6.14%; P=0.079), but not primary care physicians or nurses. We did not observe a significant increase in utilization, as measured in total number of visits per year. However, the visits marginally attributed to advanced practice staff (539 FTE, 0.89%; P=0.037) and mental health/substance abuse staff (353 FTE, 0.59%; P=0.051) significantly increased. CONCLUSIONS: Our findings suggest that the implementation of PCMH actively reengineers staff composition and this, in turn, results in changes in marginal utilization by each staff type.</t>
  </si>
  <si>
    <t>Does the Patient-centered Medical Home Model Change Staffing and Utilization in the Community Health Centers?</t>
  </si>
  <si>
    <t>Park, J.; Wu, X.; Frogner, B. K.; Pittman, P.</t>
  </si>
  <si>
    <t>VERY HELPFUL context and overview of workforce challenges faced by home health aides and personal care attendants, and possible policy solutions to address them</t>
  </si>
  <si>
    <t>Professional Staff Congress at the City University of New York (PSC-CUNY)</t>
  </si>
  <si>
    <t>Retention: Novel Partnership (s)</t>
  </si>
  <si>
    <t>https://journals.sagepub.com/doi/full/10.1177/0733464817739153</t>
  </si>
  <si>
    <t>J Appl Gerontol</t>
  </si>
  <si>
    <t>In a context of growing demand for home-based direct care services, the need to retain direct care workers (DCWs) is clear. The Patient Protection and Affordable Care Act, changes to the Fair Labor Standards Act, and state-level changes in Medicaid support for home-based care together have affected agencies that hire DCWs, with implications for an issue that affects worker satisfaction: scheduling. Many home-based aides employed by agencies cannot count on consistent or sufficient hours. Hours shortfall and instability have been recognized as important issues for retail and restaurant workers, but focused on less for care aides. This study uses semistructured interviews with agency representatives to examine these issues from an employer perspective, with a focus on how the competing influences of health care, labor, and employment policy shape scheduling and a review of how recommendations for changes in policy and practice in other sectors might apply to home care.</t>
  </si>
  <si>
    <t>Where Policy Meets Practice: Employer Perspectives on Scheduling and Hours for Home Care Aides</t>
  </si>
  <si>
    <t>Nisbet, E.; Morgan, J. C.</t>
  </si>
  <si>
    <t>Specific to research - discusses the trend of involving CHWs in CBPR, and the suggested training protocol for preparing CHWs to engage in community-based research.</t>
  </si>
  <si>
    <t>NIH</t>
  </si>
  <si>
    <t>https://www.ncbi.nlm.nih.gov/pmc/articles/PMC4798813/</t>
  </si>
  <si>
    <t>J Microbiol Biol Educ</t>
  </si>
  <si>
    <t>While citizen science is gaining attention of late, for those of us involved in community-based public health research, community/citizen involvement in research has steadily increased over the past 50 years. Community Health Workers (CHWs), also known as Promotores de Salud in the Latino community, are critical to reaching underserved populations, where health disparities are more prevalent. CHWs/Promotores provide health education and services and may also assist with the development and implementation of community- and clinic-based research studies. Recognizing that CHWs typically have no formal academic training in research design or methods, and considering that rigor in research is critical to obtaining meaningful results, we designed instruction to fill this gap. We call this educational initiative Building Research Integrity and Capacity" or BRIC. The BRIC training consists of eight modules that can be administered as a self-paced training or incorporated into in-person, professional development geared to a specific health intervention study. While we initially designed this culturally-grounded, applied ethics training for Latino/Hispanic community research facilitators, BRIC training modules have been adapted for and tested with non-Latino novice research facilitators. This paper describes the BRIC core content and instructional design process."</t>
  </si>
  <si>
    <t>Building Research Integrity and Capacity (BRIC): An Educational Initiative to Increase Research Literacy among Community Health Workers and Promotores</t>
  </si>
  <si>
    <t>Nebeker, C.; Lopez-Arenas, A.</t>
  </si>
  <si>
    <t>VERY HELPFUL overview of between and within state variation in dental hygienist scope of practice. Defines "direct access" in the context of dental hygiene. Also discusses dental therapist positions in Alaska, Minnesota, and Maine.</t>
  </si>
  <si>
    <t>https://www.sciencedirect.com/science/article/pii/S1532338214000670</t>
  </si>
  <si>
    <t>UNLABELLED: Dental hygienists expand access to oral care in the United States. BACKGROUND: Many Americans have access to oral health care in traditional dental offices however millions of Americans have unmet dental needs. For decades dental hygienists have provided opportunities for un-served and under-served Americans to receive preventive services in a variety of alternate delivery sites, and referral to licensed dentists for dental care needs. METHODS: Publications, state practice acts, state public health departments, the American Dental Hygienists' Association, and personal interviews of dental hygiene practitioners were accessed for information and statistical data. RESULTS: Dental hygienists in 36 states can legally provide direct access care. Dental hygienists are providing preventive services in a variety of settings to previously un-served and under-served Americans, with referral to dentists for dental needs. CONCLUSION: Dental hygienists have provided direct access to care in the United States for decades. The exact number of direct access providers in the United States is unknown. Limited research and anecdotal information demonstrate that direct access care has facilitated alternate entry points into the oral health systems for thousands of previously un-served and underserved Americans. Older adults, persons with special needs, children in schools, pregnant women, minority populations, rural populations, and others have benefited from the availability of many services provided by direct access dental hygienists. Legislatures and private groups are becoming increasingly aware of the impact that direct access has made on the delivery of oral health care. Many factors continue to drive the growth of direct access care. Additional research is needed to accumulate qualitative and quantitative outcome data related to direct access care provided by dental hygienists and other mid level providers of oral health services.</t>
  </si>
  <si>
    <t>Expanding oral care opportunities: direct access care provided by dental hygienists in the United States</t>
  </si>
  <si>
    <t>Naughton, D. K.</t>
  </si>
  <si>
    <t>Non-U.S. (Spain)</t>
  </si>
  <si>
    <t>https://www.cambridge.org/core/journals/palliative-and-supportive-care/article/meaning-of-work-and-personal-protective-factors-among-palliative-care-professionals/E9EAF190B23DC3C53003AF3DAE4C3421</t>
  </si>
  <si>
    <t>Palliat Support Care</t>
  </si>
  <si>
    <t>OBJECTIVE: Healthcare professionals who work in palliative care units face stressful life events on a daily basis, most notably death. For this reason, these professionals must be equipped with the necessary protective resources to help them cope with professional and personal burnout. Despite the well-recognized importance of the construct meaning of work," the role of this construct and its relationship with other variables is not well-understood. Our objective is to develop and evaluate a model that examines the mediating role of the meaning of work in a multidisciplinary group of palliative care professionals. Using this model, we sought to assess the relationships between meaning of work, perceived stress, personal protective factors (optimism, self-esteem, life satisfaction, personal growth, subjective vitality), and sociodemographic variables. METHOD: Professionals (n = 189) from a wide range of disciplines (physicians, psychologists, nurses, social workers, nursing assistants, physical therapists, and chaplains) working in palliative care units at hospitals in Madrid and the Balearic Islands were recruited. Sociodemographic variables were collected and recorded. The following questionnaires were administered: Meaning of Work Questionnaire, Perceived Stress Questionnaire, Life Orientation Test-Revised, Satisfaction with Life Scale, Subjective Vitality Scale, Rosenberg Self-Esteem Scale, and the Personal Growth Scale.ResultThe explanatory value of the model was high, explaining 49.5% of the variance of life satisfaction, 43% of subjective vitality, and 36% of personal growth. The main findings of this study were as follow: (1) meaning of work and perceived stress were negatively correlated; (2) optimism and self-esteem mediated the effect of stress on the meaning attached to work among palliative care professionals; (3) the meaning of work mediated the effect of stress on subjective vitality, personal growth, and life satisfaction; and (4) vitality and personal growth directly influenced life satisfaction.Significance of resultsThe proposed model showed a high explanatory value for the meaning professionals give to their work and also for perceived stress, personal protective factors, and sociodemographic variables. Our findings could have highly relevant practical implications for designing programs to promote the psychological well-being of healthcare professionals."</t>
  </si>
  <si>
    <t>Meaning of work and personal protective factors among palliative care professionals</t>
  </si>
  <si>
    <t>Moreno-Milan, B.; Cano-Vindel, A.; Lopez-Doriga, P.; Medrano, L. A.; Breitbart, W.</t>
  </si>
  <si>
    <t>https://www.mdpi.com/1660-4601/15/6/1116</t>
  </si>
  <si>
    <t>Int J Environ Res Public Health</t>
  </si>
  <si>
    <t>Studies have found a higher risk of burnout among employees in the healthcare sector. As such, this study focused on Certified Nursing Aides (CNAs) who have shown a high prevalence of burnout and are therefore considered an especially vulnerable group. The objective of this study was to identify the relationships between some organizational, personal, and sociodemographic factors and burnout. The final study sample included 278 working CNAs with a mean age of 40.88 (SD = 9.41). To compile the data, an ad hoc questionnaire was used to collect sociodemographic information. To collect professional and employment information, we used the Brief Emotional Intelligence Inventory for Adults, the Brief Questionnaire on Perceived Social Support, and the General Self-Efficacy Scale. The results showed that Burnout Syndrome is significantly and negatively related to all the emotional intelligence factors, self-efficacy, and perceived social support. The risk of burnout is higher in younger persons and in permanently employed professionals. General self-efficacy and stress management act as protective factors against the likelihood of burnout. This study suggests that organizations should urge coaching and transformational leadership training programs to promote the wellbeing and organizational commitment of workers.</t>
  </si>
  <si>
    <t>Burnout Risk and Protection Factors in Certified Nursing Aides</t>
  </si>
  <si>
    <t>Molero Jurado, M. D. M.; Perez-Fuentes, M. D. C.; Gazquez Linares, J. J. G.; Simon Marquez, M. D. M.; Martos Martinez, A.</t>
  </si>
  <si>
    <t>Discusses the "inherent tension" between professionalization and ties to community. Interesting discussion (toward the end) about opposition to licensure.</t>
  </si>
  <si>
    <t>Training: Novel Policy (s)</t>
  </si>
  <si>
    <t>https://ajph.aphapublications.org/doi/full/10.2105/AJPH.2011.300402</t>
  </si>
  <si>
    <t>There is a national movement among community health workers (CHWs) to improve compensation, working conditions, and recognition for the workforce through organizing for policy change. As some of the key advocates involved, we describe the development in Massachusetts of an authentic collaboration between strong CHW leaders of a growing statewide CHW association and their public health allies. Collaborators worked toward CHW workforce and public health objectives through alliance building and organizing, legislative advocacy, and education in the context of opportunities afforded by health care reform. This narrative of the path to policy achievements can inform other collaborative efforts attempting to promote a policy agenda for the CHW workforce across the nation.</t>
  </si>
  <si>
    <t>Winning policy change to promote community health workers: lessons from massachusetts in the health reform era</t>
  </si>
  <si>
    <t>Mason, T.; Wilkinson, G. W.; Nannini, A.; Martin, C. M.; Fox, D. J.; Hirsch, G.</t>
  </si>
  <si>
    <t xml:space="preserve">Discusses turnover rates, hourly wages, and most common benefits for LPNs, HHAs and CNAs in home health and hospice agencies. Factors coded as positive work environment include: higher nurse staffing levels and workplace communication. Benefits coded as salary and benefits include: insurance for family, retirement benefits, and reimbursement of mileage/provision of an agency vehicle. </t>
  </si>
  <si>
    <t>https://journals.sagepub.com/doi/full/10.1177/0164027512443072</t>
  </si>
  <si>
    <t>Research on Aging</t>
  </si>
  <si>
    <t>Using data from the 2007 National Home and Hospice Care Survey, this study provides an update of nursing staff turnover at U.S. home health and hospice agencies and explores correlates of nursing staff turnover. Results show that the three-month turnover rates of registered nurses (RNs), licensed practice nurses (LPNs), home health aides (HHAs), and certified nursing assistants (CNAs) in 2007 were 10.2%, 14.3%, 12.5%, and 12.9%, respectively. A higher nurse staffing level reduced the odds of RN and HHA turnover; the availability of communication aids reduced the odds of LPN turnover. Moreover, among benefit programs, the provision of partial insurance for family reduced the odds of HHA turnover; dental or vision health insurance reduced the odds of RN turnover; mileage reimbursement or agency car reduced the odds of LPN turnover. The provision of a 401k plan and a paid-time-off program increased the odds of RN turnover. The study results suggest that high staffing levels and benefit programs (e.g., health insurance) may reduce the odds of experiencing nursing staff turnover. Initiatives to minimize nursing staff turnover should consider these factors. (PsycINFO Database Record (c) 2016 APA, all rights reserved)</t>
  </si>
  <si>
    <t>The correlates of nursing staff turnover in home and hospice agencies: 2007 National Home and Hospice Care Survey</t>
  </si>
  <si>
    <t>Luo, H.; Lin, M.; Castle, N. G.</t>
  </si>
  <si>
    <t>Retention: Burn-out (s)</t>
  </si>
  <si>
    <t>Recruitment: Intensity (p)</t>
  </si>
  <si>
    <t>https://journals.lww.com/healthcaremanagerjournal/Abstract/2018/04000/Interpersonal_Conflict_and_Organizational.12.aspx</t>
  </si>
  <si>
    <t>Health Care Manag (Frederick)</t>
  </si>
  <si>
    <t>The shortage of nursing professionals in the United States is unquestionable. This shortage, which is predicted to continue into the foreseeable future, is a particularly salient problem within the nursing profession. This is especially true for long-term care facility administrators who not only are faced with the challenge of increasing numbers of aging residents but also regularly struggle with turnover among more cost-effective nursing staff, such as licensed practical nurses (LPNs). The primary purpose of this study was to examine whether perceived interpersonal conflict influences organizational commitment among LPNs. To accomplish this, we analyzed responses from 1165 LPNs throughout a Midwestern state who were queried on their perceptions of interpersonal conflict and organizational commitment in their work settings. Considering a wide range of potential confounding influences such as age and years working as an LPN, for example, we found that higher perceived interpersonal conflict was associated with significantly lower levels of organizational commitment. The implications of these findings, along with recommendations for nurse administrators to reduce LPN turnover, are discussed in the article.</t>
  </si>
  <si>
    <t>Interpersonal Conflict and Organizational Commitment Among Licensed Practical Nurses</t>
  </si>
  <si>
    <t>Loes, C. N.; Tobin, M. B.</t>
  </si>
  <si>
    <t>Discusses the "sharp decline" in LPN hours nationwide. Research agenda = effect of hospital financial distress on nurse staffing, effect of nursing "skill mix" arrangement on patient outcomes</t>
  </si>
  <si>
    <t>Recruitment: Qualifications (p)</t>
  </si>
  <si>
    <t>https://onlinelibrary.wiley.com/doi/full/10.1111/1475-6773.12655</t>
  </si>
  <si>
    <t>Health Serv Res</t>
  </si>
  <si>
    <t>OBJECTIVE: This study examines nurse-related clinical nonlicensed personnel (CNLP) in U.S. hospitals between 2010 and 2014, including job categories, trends in staffing levels, and the possible relationship of substitution between this group of workers and registered nurses (RNs) and/or licensed practical nurses (LPNs). DATA SOURCE: We used 5 years of data (2010-2014) from an operational database maintained by Premier, Inc. that tracks labor hours, hospital units, and facility characteristics. STUDY DESIGN: We assessed changes over time in the average number of total hours worked by RNs, LPNs, and CNLP, adjusted by total patient days. We then conducted linear regressions to estimate the relationships between nurse and CNLP staffing, controlling for patient acuity, volume, and hospital fixed effects. PRINCIPAL FINDINGS: The overall use of CNLP and LPN hours per patient day declined from 2010 to 2014, while RN hours per patient day remained stable. We found no evidence of substitution between CNLP and nurses during the study period: Nurse-related CNLP hours were positively associated with RN hours and not significantly related to LPN hours, holding other factors constant. CONCLUSIONS: Findings point to the importance of examining where and why CNLP hours per patient day have declined and to understanding of the effects of these changes on outcomes.</t>
  </si>
  <si>
    <t>Nurse-Related Clinical Nonlicensed Personnel in U.S. Hospitals and Their Relationship with Nurse Staffing Levels</t>
  </si>
  <si>
    <t>Li, S.; Pittman, P.; Han, X.; Lowe, T. J.</t>
  </si>
  <si>
    <t>Clinical CHWs (cCHWs). Also discusses CHW specialization or self-identification as "general CHWs" or "mental health CHWs." Also cites a "stigma associated with patient use of CHW services."</t>
  </si>
  <si>
    <t>NIMHD</t>
  </si>
  <si>
    <t>Retention: Novel Program (s)</t>
  </si>
  <si>
    <t>https://link.springer.com/article/10.1007/s10900-018-0566-1</t>
  </si>
  <si>
    <t>Traditional community health workers (CHWs) are expanding their role into clinical settings (cCHW) to support patients with care coordination and advocacy services. We investigated the potential to integrate cCHWs, via evaluation of patients' and CHWs' key demographics, needs, and abilities. This mixed-methods study, including adult patients and CHWs, was conducted in the Inland Valley of Southern California, between 2016 and 2017. Survey data, key informant interviews, and focus group discussions were evaluated to compare patient/CHW core demographics, and contrast patient-identified healthcare needs against CHW-identified cCHW service capabilities. Quantitative data were evaluated descriptively and bi-variably using two-sample independent t tests and Pearson's Chi square tests. Qualitative data were coded for emerging themes using a priori and standard grounded theory methods. Patients and CHWs were significantly similar in age, education, and income, but significantly differed in gender, race, United States generation, and marital status. For all healthcare-related services in which patients and CHWs exhibited significant differences, the odds CHWs perceived themselves capable of performing services were greater than patients' stated need of services. Patients and CHWs overlapped regarding their expectations of cCHWs. Although patients and CHWs differed somewhat, they shared many of the same expectations for cCHW integration. This information is critical to further contextualize cCHW training programs and emphasizes the need to education patients about this exciting new form of healthcare delivery. The active role of cCHWs in the clinical care team and the community may expand patient access to preventive healthcare, improve care quality, and minimize health inequities.</t>
  </si>
  <si>
    <t>Patient and Community Health Worker Perceptions of Community Health Worker Clinical Integration</t>
  </si>
  <si>
    <t>Lewis, C. M.; Gamboa-Maldonado, T.; Carlos Belliard, J.; Nelson, A.; Montgomery, S.</t>
  </si>
  <si>
    <t>Research agenda: demonstrate the effectiveness of different educational/training interventions on staff retention &amp; turnover and patient care</t>
  </si>
  <si>
    <t>https://www.healio.com/nursing/journals/jcen/2010-8-41-8/%7B602d18ad-e7ad-4739-9379-72bcbaba5faa%7D/advanced-nursing-assistant-education-program</t>
  </si>
  <si>
    <t>J Contin Educ Nurs</t>
  </si>
  <si>
    <t>BACKGROUND: Nursing assistants provide 90% of the care to the elderly residents of nursing homes, but are the least educated direct-care employees. Supervisory workers believe that nursing assistants require additional training to meet the increasingly complex needs of nursing home residents. METHODS: A day-long training program for experienced nursing assistants was provided to supplement their basic education. Using a pre- and posttest design, the effectiveness of the program for knowledge acquisition and application was tested. Future education needs were identified through a gap analysis. RESULTS: There was a significant improvement in knowledge for nursing assistants attending the program. The attendees expressed interest in receiving additional education on dementia and infection control. All attendees identified a problem unique to their facility and were able to plan a detailed intervention and develop outcome measures for that plan. CONCLUSIONS: Nursing assistants enrolled in this advanced training program expressed a desire for additional education to help them advance their caregiving skills. Advanced education is one method to increase job satisfaction among nursing assistants that can improve the quality of care for nursing home residents.</t>
  </si>
  <si>
    <t>Advanced nursing assistant education program</t>
  </si>
  <si>
    <t>Lerner, N. B.; Resnick, B.; Galik, E.; Russ, K. G.</t>
  </si>
  <si>
    <t xml:space="preserve">Research agenda: study the effectiveness of different interventions to address nursing home turnover and </t>
  </si>
  <si>
    <t>https://www.sciencedirect.com/science/article/pii/S1525861013005276</t>
  </si>
  <si>
    <t>J Am Med Dir Assoc</t>
  </si>
  <si>
    <t>OBJECTIVES: To examine CNA and licensed nurse (RN+LPN/LVN) turnover in relation to numbers of deficiencies in nursing homes. DESIGN: A secondary data analysis of information from the National Nursing Home Survey (NNHS) and contemporaneous data from the Online Survey, Certification and Reporting (OSCAR) database. Data were linked by facility as the unit of analysis to determine the relationship of CNA and licensed nurse turnover on nursing home deficiencies. SETTING: The 2004 NNHS used a multistage sampling strategy to generate a final sample of 1174 nursing homes, which represent 16,100 NHs in the United States. PARTICIPANTS: This study focused on the 1151 NNHS facilities with complete deficiency data. MEASUREMENTS: Turnover was defined as the total CNAs/licensed nurse full-time equivalents (FTEs) who left during the preceding 3 months (full- and part-time) divided by the total FTE. NHs with high turnover were defined as those with rates above the 75th percentile (25.3% for CNA turnover and 17.9% for licensed nurse turnover) versus all other facilities. This study used selected OSCAR deficiencies from the Quality of Care, Quality of Life, and Resident Behavior categories, which are considered to be more closely related to nursing care. We defined NHs with high deficiencies as those with numbers of deficiencies above the 75th percentile versus all others. Using SUDAAN PROC RLOGIST, we included NNHS sampling design effects and examined associations of CNA/licensed nurse turnover with NH deficiencies, adjusting for staffing, skill mix, bed size, and ownership in binomial logistic regression models. RESULTS: High CNA turnover was associated with high numbers of Quality of Care (OR 1.53, 95% CI 1.10-2.13), Resident Behavior (OR 1.42, 95% CI 1.03-1.97) and total selected deficiencies (OR 1.54, 95% CI 1.12-2.12). Licensed nurse turnover was significantly related to Quality of Care deficiencies (OR 2.06, 95% CI 1.50-2.82) and total selected deficiencies (OR 1.71, 95% CI 1.25-2.33). When both CNA turnover and licensed nurse turnover were included in the same model, high licensed nurse turnover was significantly associated with Quality of Care and total deficiencies, whereas CNA turnover was not associated with that category of deficiencies. CONCLUSION: Turnover in nursing homes for both licensed nurses and CNAs is associated with quality problems as measured by deficiencies.</t>
  </si>
  <si>
    <t>Are nursing home survey deficiencies higher in facilities with greater staff turnover</t>
  </si>
  <si>
    <t>Lerner, N. B.; Johantgen, M.; Trinkoff, A. M.; Storr, C. L.; Han, K.</t>
  </si>
  <si>
    <t>https://journals.lww.com/jonajournal/Abstract/2011/11000/Job_Satisfaction_of_Nursing_Assistants.8.aspx</t>
  </si>
  <si>
    <t>OBJECTIVE: This secondary data analysis explored factors influencing job satisfaction in a sample of nursing assistants employed in Maryland skilled nursing facilities. BACKGROUND: Multiple factors have been shown to affect job satisfaction and turnover in nursing assistants (NAs), but the problem of turnover persists in skilled nursing facility environments affecting quality of care. METHODS: An existing data set of 556 nursing assistants from 12 Maryland skilled nursing facilities was used. To explore factors found to influence job satisfaction from other studies, a multiple regression analysis was performed. RESULTS: Nine dependent variables previously shown to affect job satisfaction were used. Of these variables, only years of experience (beta = .230) and performance of restorative care (beta = .095) were found to be positively associated with job satisfaction. Self-esteem (beta = -.094) was found to be negatively associated with job satisfaction. CONCLUSION: Only length of experience and exemplary care as evidenced by the performance of restorative care were associated with job satisfaction. These results mirror results found in other studies. Self-esteem was negatively associated with job satisfaction in this population, a finding needing further study.</t>
  </si>
  <si>
    <t>Job satisfaction of nursing assistants</t>
  </si>
  <si>
    <t>Lerner, N.; Resnick, B.; Galik, E.; Flynn, L.</t>
  </si>
  <si>
    <t>Suggests "gratitude journals," "gratitude letters," and other strategies for "enhancing dispositional gratitude." Research agenda: determine the effect of agency policy on employee burnout and job disatisfaction.</t>
  </si>
  <si>
    <t>https://amhcajournal.org/doi/abs/10.17744/mehc.34.4.w35q80w11kgpqn26</t>
  </si>
  <si>
    <t>Journal of Mental Health Counseling</t>
  </si>
  <si>
    <t>This study investigated how gratitude relates to burnout and job satisfaction in mental health professionals. Sixty-five mental health professionals (counselors, case managers, clinical administrators/ supervisors, employment/housing specialists, social workers, psychologists) completed questionnaires assessing demographics, job context variables, hope, gratitude, burnout, and job satisfaction. Consistent with hypotheses, workplace-specific gratitude predicted emotional exhaustion, depersonalization, and job satisfaction after controlling for demographic/job contextual variables, hope, and dispositional gratitude. In addition, dispositional gratitude predicted personal accomplishment after controlling for demographic/job contextual variables but not after controlling for hope. Implications for counselors and suggestions for future research are discussed. (PsycINFO Database Record (c) 2017 APA, all rights reserved)</t>
  </si>
  <si>
    <t>How gratitude relates to burnout and job satisfaction in mental health professionals</t>
  </si>
  <si>
    <t>Lanham, M. E.; Rye, M. S.; Rimsky, L. S.; Weill, S. R.</t>
  </si>
  <si>
    <t>NOT an objective take on the question/issue of professionalization of the nursing workforce</t>
  </si>
  <si>
    <t>Retention: Tuition Assistance (s)</t>
  </si>
  <si>
    <t>https://onlinelibrary.wiley.com/doi/pdf/10.1111/j.1744-6198.2010.00194.x</t>
  </si>
  <si>
    <t>Nurs Forum</t>
  </si>
  <si>
    <t>PROBLEM. Unlike other professional healthcare disciplines, the profession of nursing has multiple levels of entry. Recently, several states have proposed legislation to mandate completion of baccalaureate education after 10 years of nursing licensure. METHODS. This article examines the proposals, statistics, strategies, and other relevant literature on baccalaureate education for nurses and the positive outcomes associated with a more highly educated nursing workforce. FINDINGS. The proposal recognizes the entry level preparation provided by associate degree nurses and is an innovative solution that offers a balance between multiple entry levels into practice and continued educational preparation. CONCLUSIONS. Through a combination of the entry level preparation of associate degree nurses and baccalaureate education, a stronger nursing workforce can be created and patient outcomes and quality of care improved.</t>
  </si>
  <si>
    <t>The future of baccalaureate degrees for nurses</t>
  </si>
  <si>
    <t>Lane, S. H.; Kohlenberg, E.</t>
  </si>
  <si>
    <t>Authors suggest that HHAs should dedicate resources to addressing racial/ethnic disparities in HHA turnover, and particularly racial/ethnic disparities in pay, benefits, and quality/safety of work environment. Authors suggest signing bonuses and higher salaries, plus opportunities for advancement, for HHAs of color. Other solutions suggested (which did not fit in the coding fields) include: on-the-job training to increase job skills, providing HHAs with the opportunity to take on more work hours (rather than take a second job for financial reasons), provide respect and supervision support to HHAs, provide recognition to HHAs, enact nondiscimination legislation to establish penalties for workplaces that mistreat HHAs, establish reporting protocols so that HHAs have a mechanism for reporting mistreatment, educate key stakeholders about mistreatment of HHAs</t>
  </si>
  <si>
    <t>Recruitment: Financial Incentives (p)</t>
  </si>
  <si>
    <t>https://journals.sagepub.com/doi/full/10.1177/0733464819827806</t>
  </si>
  <si>
    <t>Home health aides are crucial to ensuring quality services for the growing older adult population needing home-based care in the United States. We utilize data from the nationally representative 2007 National Home Health Aide Survey ( N = 3,344) to analyze racial-ethnic disparity in turnover intent. Non-Hispanic Black and non-Hispanic Other home health aides had higher all-cause turnover intent than Non-Hispanic Whites. Cause-specific turnover intent varied by race-ethnicity. Compared with non-Hispanic White home health aides, (a) non-Hispanic Black home health aides were more likely to leave due to low pay and educational/advancement opportunities; (b) Hispanic home health aides were more likely to leave due to a perceived lack of respect or difficulty with their supervisor/agency; and (c) non-Hispanic home health aides were more likely to leave due to an impending move. Findings suggest that efforts to address high levels of turnover intent among home health aides should account for differences in race-ethnic groups.</t>
  </si>
  <si>
    <t>Racial-Ethnic Differences in Turnover Intent Among Home Health Aides</t>
  </si>
  <si>
    <t>Landes, S. D.; Weng, S. S.</t>
  </si>
  <si>
    <t>Evidence is provided for licensed vs non-licensed providers but they have bachelors degrees as a minimum, so not counting this as relevant evidence. This is a review, however, so literature is cited in support of other potential solutions, but most instances are vague and not concretely relevant enough to cadres of interest. "Other" cadre = Care Coordinator Assistants, Social Workers; Research agenda: determining ideal composition of teams; Need for workforce regulation; Need for training of providers on how to operate within a team-based treatment infrastructure</t>
  </si>
  <si>
    <t>NIMH</t>
  </si>
  <si>
    <t>https://www.tandfonline.com/doi/full/10.1080/13607863.2016.1186150</t>
  </si>
  <si>
    <t>Aging Ment Health</t>
  </si>
  <si>
    <t>OBJECTIVES: We evaluate policy and practice strategies for bolstering the geriatric mental healthcare workforce and describe costs and considerations of implementing one approach. METHOD: Narrative overview of the literature and policy retrieved from searches of databases, hand searches, and authoritative texts. We identified three proposed strategies to increase the geriatric mental healthcare workforce: (1) production of more geriatric mental health providers; (2) team-based care; and (3) non-licensed providers. We evaluate each in terms of challenges and potential and provide estimates of costs, policy, and practice considerations for training, employing, and supervising non-licensed mental health providers. RESULTS: Use of non-licensed providers is key to reforms needed to allow a more older adults to access necessary mental healthcare. Licensed and non-licensed providers have achieved similar improvements for generalized anxiety disorder among patients, although non-licensed providers did so at a lower cost. CONCLUSION: Supervised non-licensed providers can extend the reach of licensed providers for specific mental health conditions, resulting in lower costs and increased number of patients treated. Although several barriers to implementation exist, policy and infrastructure changes that may support this type of care delivery model are emerging from reforms in financing and associated delivery initiatives created by the Affordable Care Act.</t>
  </si>
  <si>
    <t>Expanding the geriatric mental health workforce through utilization of non-licensed providers</t>
  </si>
  <si>
    <t>Kunik, M. E.; Mills, W. L.; Amspoker, A. B.; Cully, J. A.; Kraus-Schuman, C.; Stanley, M.; Wilson, N. L.</t>
  </si>
  <si>
    <t>VERY COOL home health aide peer training program</t>
  </si>
  <si>
    <t>Foundation supported</t>
  </si>
  <si>
    <t>Ann Berman and the Mandell L. and Madeleine H. Berman Family Foundation</t>
  </si>
  <si>
    <t>https://journals.lww.com/homehealthcarenurseonline/FullText/2010/09000/Building_a_Peer_Mentor_Home_Health_Aide_Program_.6.aspx</t>
  </si>
  <si>
    <t>Home Healthc Nurse</t>
  </si>
  <si>
    <t>The Home Health Aide (HHA) industry is challenged with low wages, little possibility of career advancement, and high turnover rates. Jewish Home Lifecare, Home Assistance Personnel Inc. (HAPI) is a home care aide agency that has developed a Peer Mentor HHA program. Peer Mentor HHAs mentor newly hired/trained HHAs within our agency. This career path leads to higher paying work that allows for growth of our workforce for the identified growing care need and positively impacts HHA retention.</t>
  </si>
  <si>
    <t>Building a peer mentor home health aide program: implications for home health aide retention</t>
  </si>
  <si>
    <t>Kreiser, A. L.; Adamski, T.; Gallagher, B.</t>
  </si>
  <si>
    <t>Technology (EHR &amp; Data Integration); Improved care coordination through joint home visits and case management with public health nurses; Building relationships between providers (physicians) and CHRs through monthly meetings/trainings; Importance of clinic-community linkages</t>
  </si>
  <si>
    <t>PCORI</t>
  </si>
  <si>
    <t>https://bmcpublichealth.biomedcentral.com/articles/10.1186/s12889-017-4263-2</t>
  </si>
  <si>
    <t>BMC Public Health</t>
  </si>
  <si>
    <t>BACKGROUND: Strengthening Community Health Worker systems has been recognized to improve access to chronic disease prevention and management efforts in low-resource communities. The Community Outreach and Patient Empowerment (COPE) Program is a Native non-profit organization with formal partnerships with both the Navajo Nation Community Health Representative (CHR) Program and the clinical facilities serving the Navajo Nation. COPE works to better integrate CHRs into the local health care system through training, strengthening care coordination, and a standardized culturally appropriate suite of health promotion materials for CHRs to deliver to high-risk individuals in their homes. METHODS: The objective of this mixed methods, cross sectional evaluation of a longitudinal cohort study was to explore how the COPE Program has effected CHR teams over the past 6 years. COPE staff surveyed CHRs in concurrent years (2014 and 2015) about their perceptions of and experience working with COPE, including potential effects COPE may have had on communication among patients, CHRs, and hospital-based providers. COPE staff also conducted focus groups with all eight Navajo Nation CHR teams. RESULTS: CHRs and other stakeholders who viewed our results agree that COPE has improved clinic-community linkages, primarily through strengthened collaborations between Public Health Nurses and CHRs, and access to the Electronic Health Records. CHRs perceived that COPE's programmatic support has strengthened their validity and reputation with providers and clients, and has enhanced their ability to positively effect health outcomes among their clients. CHRs report an improved ability to deliver health coaching to their clients. Survey results show that 80. 2% of CHRs feel strongly positive that COPE trainings are useful, while 44.6% of CHRs felt that communication and teamwork had improved because of COPE. CONCLUSIONS: These findings suggest that CHRs have experienced positive benefits from COPE through training. COPE may provide a useful programmatic model on how best to support other Community Health Workers through strengthening clinic-community linkages, standardizing competencies and training support, and structuring home-based interventions for high-risk individuals.</t>
  </si>
  <si>
    <t>Strengthening the role of Community Health Representatives in the Navajo Nation</t>
  </si>
  <si>
    <t>King, C.; Goldman, A.; Gampa, V.; Smith, C.; Muskett, O.; Brown, C.; Malone, J.; Sehn, H.; Curley, C.; Begay, M. G.; Nelson, A. K.; Shin, S. S.</t>
  </si>
  <si>
    <t>Discusses the importance of evaluation and the collection and analysis of workforce data; CHW Network is intended to help advance the profession by strengthening its voice and raising awareness about the CHW role, so that advocacy for policy positions favorable to CHWs is happening in a grassroots way throughout the state</t>
  </si>
  <si>
    <t>https://journals.lww.com/ambulatorycaremanagement/Abstract/2015/10000/The_Role_of_Evaluation_in_Developing_and.5.aspx</t>
  </si>
  <si>
    <t>Community health workers (CHWs) have demonstrated effectiveness in improving health outcomes and addressing health inequities. Statewide CHW coalitions are supporting expansion of the CHW workforce and influencing health policy. Evaluations can play a key role in sustaining coalitions. This article discusses how evaluation has informed the development, processes, and initiatives of the Michigan Community Health Worker Alliance. We highlight the Michigan Community Health Worker Alliance's internal process evaluation, a statewide survey of CHW programs, and other evaluation activities to illustrate how CHW coalitions can use participatory evaluation to develop and reinforce coalition strengths and accomplish mutual goals.</t>
  </si>
  <si>
    <t>The Role of Evaluation in Developing and Sustaining Community Health Worker Coalitions: The Example of the Michigan Community Health Worker Alliance</t>
  </si>
  <si>
    <t>Kieffer, E. C.; Yankey, N.; Mitchell, K.; Allen, C. G.; Janevic, M. R.; Thomas, C.; List, J.; Palmisano, G.; Roman, L. A.</t>
  </si>
  <si>
    <t>Study itself identifies some difficult to modify factors associated with making LPN-to-RN transition, but discussion provides some solutions; non-financial incentive: "need for strong peer and academic support for LPNS when they...participate in coursework and study for licensure examination."</t>
  </si>
  <si>
    <t>Training: Non-financial Incentives (s)</t>
  </si>
  <si>
    <t>https://www.sciencedirect.com/science/article/pii/S0029655417300398?via%3Dihub</t>
  </si>
  <si>
    <t>Nurs Outlook</t>
  </si>
  <si>
    <t>BACKGROUND: A more diverse registered nurse (RN) workforce is needed to provide health care in North Carolina (NC) and nationally. Studies describing licensed practical nurse (LPN) career transitions to RNs are lacking. PURPOSE: To characterize the occurrence of LPN-to-RN professional transitions; compare key characteristics of LPNs who do and do not make such a transition; and compare key characteristics of LPNs who do transition in the years prior to and following their transition. METHODS: A retrospective design was conducted using licensure data on LPNs from 2001 to 2013. Cohorts were constructed based on year of graduation. FINDINGS: Of 39,398 LPNs in NC between 2001 and 2013, there were 3,161 LPNs (8.0%) who had a LPN-to-RN career transition between 2001 and 2013. LPNs were more likely to transition to RN if they were male; from Asian, American Indian, or other racial groups; held an associate or baccalaureate degree in their last year as an LPN (or their last year in the study if they did not transition); worked in a hospital inpatient setting; worked in the medical-surgical nursing specialty; and were from a rural area. DISCUSSION: Our findings indicate that the odds of an LPN-to-RN transition were greater if LPNs were: male; from all other racial groups except white; of a younger age at their first LPN licensure; working in a hospital setting; working in the specialty of medical-surgical nursing; employed part-time; or working in a rural setting during the last year as an LPN. CONCLUSION: This study fills an important gap in our knowledge of LPN-to-RN transitions. Policy efforts are needed to incentivize: LPNs to make a LPN-to-RN transition; educational entities to create and communicate curricular pathways; and employers to support LPNs in making the transition.</t>
  </si>
  <si>
    <t>An untapped resource in the nursing workforce: Licensed practical nurses who transition to become registered nurses</t>
  </si>
  <si>
    <t>Jones, C. B.; Toles, M.; Knafl, G. J.; Beeber, A. S.</t>
  </si>
  <si>
    <t>https://journals.sagepub.com/doi/full/10.1177/0733464815586059</t>
  </si>
  <si>
    <t>Based on the job demands-resources (JD-R) model, this study explored the impact of job demands (physical injury and racial/ethnic discrimination) and resources (self-confidence in job performance and recognition by supervisor/organization/society) on home health workers' employee outcomes (job satisfaction and turnover intent). Using data from the National Home Health Aide Survey (N = 3,354), multivariate models of job satisfaction and turnover intent were explored. In both models, the negative impact of demands (physical injury and racial/ethnic discrimination) and the positive impact of resources (self-confidence in job performance and recognition by supervisor and organization) were observed. The overall findings suggest that physical injury and discrimination should be prioritized in prevention and intervention efforts to improve home health workers' safety and well-being. Attention also needs to be paid to ways to bolster work-related efficacy and to promote an organizational culture of appreciation and respect.</t>
  </si>
  <si>
    <t>Determinants of Job Satisfaction and Turnover Intent in Home Health Workers: The Role of Job Demands and Resources</t>
  </si>
  <si>
    <t>Jang, Y.; Lee, A. A.; Zadrozny, M.; Bae, S. H.; Kim, M. T.; Marti, N. C.</t>
  </si>
  <si>
    <t>Research agenda; Technology</t>
  </si>
  <si>
    <t>NIMHD; CDC; NCATS</t>
  </si>
  <si>
    <t>https://www.ncbi.nlm.nih.gov/pmc/articles/PMC4416641/</t>
  </si>
  <si>
    <t>CONTEXT: The Patient Protection and Affordable Care Act's (PPACA) emphasis on community-based initiatives affords a unique opportunity to disseminate and scale up evidence-based community health worker (CHW) models that integrate CHWs within health care delivery teams and programs. Community health workers have unique access and local knowledge that can inform program development and evaluation, improve service delivery and care coordination, and expand health care access. As a member of the PPACA-defined health care workforce, CHWs have the potential to positively impact numerous programs and reduce costs. OBJECTIVE: This article discusses different strategies for integrating CHW models within PPACA implementation through facilitated enrollment strategies, patient-centered medical homes, coordination and expansion of health information technology (HIT) efforts, and also discusses payment options for such integration. RESULTS: Title V of the PPACA outlines a plan to improve access to and delivery of health care services for all individuals, particularly low-income, underserved, uninsured, minority, health disparity, and rural populations. Community health workers' role as trusted community leaders can facilitate accurate data collection, program enrollment, and provision of culturally and linguistically appropriate, patient- and family-centered care. Because CHWs already support disease management and care coordination services, they will be critical to delivering and expanding patient-centered medical homes and Health Home services, especially for communities that suffer disproportionately from multiple chronic diseases. Community health workers' unique expertise in conducting outreach make them well positioned to help enroll people in Medicaid or insurance offered by Health Benefit Exchanges. New payment models provide opportunities to fund and sustain CHWs. CONCLUSION: Community health workers can support the effective implementation of PPACA if the capacity and potential of CHWs to serve as cultural brokers and bridges among medically underserved communities and health care delivery systems is fully tapped. Patient Protection and Affordable Care Act and current payment structures provide an unprecedented and important vehicle for integrating and sustaining CHWs as part of these new delivery and enrollment models.</t>
  </si>
  <si>
    <t>Integrating community health workers within Patient Protection and Affordable Care Act implementation</t>
  </si>
  <si>
    <t>Islam, N.; Nadkarni, S. K.; Zahn, D.; Skillman, M.; Kwon, S. C.; Trinh-Shevrin, C.</t>
  </si>
  <si>
    <t>Relevant solution from this paper is "train the team"-related: providers should recognize the value of CHWs</t>
  </si>
  <si>
    <t>National Center for Chronic Disease Prevention and Health Promotion</t>
  </si>
  <si>
    <t>https://link.springer.com/article/10.1007%2Fs10900-011-9475-2</t>
  </si>
  <si>
    <t>Community Health Workers (CHWs) have gained national recognition for their role in addressing health disparities and are increasingly integrated into the health care delivery system. There is a lack of consensus, however, regarding empirical evidence on the impact of CHW interventions on health outcomes. In this paper, we present results from the 2010 National Community Health Worker Advocacy Survey (NCHWAS) in an effort to strengthen a generalized understanding of the CHW profession that can be integrated into ongoing efforts to improve the health care delivery system. Results indicate that regardless of geographical location, work setting, and demographic characteristics, CHWs generally share similar professional characteristics, training preparation, and job activities. CHWs are likely to be female, representative of the community they serve, and to work in community health centers, clinics, community-based organizations, and health departments. The most common type of training is on-the-job and conference training. Most CHWs work with clients, groups, other CHWs and less frequently community leaders to address health issues, the most common of which are chronic disease, prevention and health care access. Descriptions of CHW activities documented in the survey demonstrate that CHWs apply core competencies in a synergistic manner in an effort to assure that their clients get the services they need. NCHWAS findings suggest that over the past 50 years, the CHW field has become standardized in response to the unmet needs of their communities. In research and practice, the field would benefit from being considered a health profession rather than an intervention.</t>
  </si>
  <si>
    <t>Establishing a professional profile of community health workers: results from a national study of roles, activities and training</t>
  </si>
  <si>
    <t>Ingram, M.; Reinschmidt, K. M.; Schachter, K. A.; Davidson, C. L.; Sabo, S. J.; De Zapien, J. G.; Carvajal, S. C.</t>
  </si>
  <si>
    <t>Finds racial disparities for CNAs but not LPNs</t>
  </si>
  <si>
    <t>Federal government supported; Foundation supported</t>
  </si>
  <si>
    <t>NIH; CDC; William T. Grant Foundation; Alfred P. Sloan Foundation; NIOSH; ACF</t>
  </si>
  <si>
    <t>https://www.ncbi.nlm.nih.gov/pmc/articles/PMC3622248/</t>
  </si>
  <si>
    <t>Int Nurs Rev</t>
  </si>
  <si>
    <t>BACKGROUND: Nursing homes are occupational settings, with an increasing minority and immigrant workforce where several psychosocial stressors intersect. AIM: This study aimed to examine racial/ethnic differences in job strain between Black (n = 127) and White (n = 110) immigrant and American direct-care workers at nursing homes (total n = 237). METHODS: Cross-sectional study with data collected at four nursing homes in Massachusetts during 2006-2007. We contrasted Black and White workers within higher-skilled occupations such as registered nurses or licensed practical nurses (n = 82) and lower-skilled staff such as certified nursing assistants (CNAs, n = 155). RESULTS: Almost all Black workers (96%) were immigrants. After adjusting for demographic and occupational characteristics, Black employees were more likely to report job strain, compared with Whites [relative risk (RR): 2.9, 95% confidence interval (CI) 1.3 to 6.6]. Analyses stratified by occupation showed that Black CNAs were more likely to report job strain, compared with White CNAs (RR: 3.1, 95% CI: 1.0 to 9.4). Black workers were also more likely to report low control (RR: 2.1, 95% CI: 1.1 to 4.0). Additionally, Black workers earned $2.58 less per hour and worked 7.1 more hours per week on average, controlling for potential confounders. CONCLUSION: Black immigrant workers were 2.9 times more likely to report job strain than White workers, with greater differences among CNAs. These findings may reflect differential organizational or individual characteristics but also interpersonal or institutional racial/ethnic discrimination. Further research should consider the role of race/ethnicity in shaping patterns of occupational stress.</t>
  </si>
  <si>
    <t>Racial disparities in job strain among American and immigrant long-term care workers</t>
  </si>
  <si>
    <t>Hurtado, D. A.; Sabbath, E. L.; Ertel, K. A.; Buxton, O. M.; Berkman, L. F.</t>
  </si>
  <si>
    <t>LPNs and MAs only a part of study focus which is focused on care team as a whole</t>
  </si>
  <si>
    <t>VA</t>
  </si>
  <si>
    <t>https://www.ncbi.nlm.nih.gov/pmc/articles/PMC5481228/</t>
  </si>
  <si>
    <t>J Gen Intern Med</t>
  </si>
  <si>
    <t>BACKGROUND: Work-related burnout is common in primary care and is associated with worse patient safety, patient satisfaction, and employee mental health. Workload, staffing stability, and team completeness may be drivers of burnout. However, few studies have assessed these associations at the team level, and fewer still include members of the team beyond physicians. OBJECTIVE: To study the associations of burnout among primary care providers (PCPs), nurse care managers, clinical associates (MAs, LPNs), and administrative clerks with the staffing and workload on their teams. DESIGN: We conducted an individual-level cross-sectional analysis of survey and administrative data in 2014. PARTICIPANTS: Primary care personnel at VA clinics responding to a national survey. MAIN MEASURES: Burnout was measured with a validated single-item survey measure dichotomized to indicate the presence of burnout. The independent variables were survey measures of team staffing (having a fully staffed team, serving on multiple teams, and turnover on the team), and workload both from survey items (working extended hours), and administrative data (patient panel overcapacity and average panel comorbidity). KEY RESULTS: There were 4610 respondents (estimated response rate of 20.9%). The overall prevalence of burnout was 41%. In adjusted analyses, the strongest associations with burnout were having a fully staffed team (odds ratio [OR] = 0.55, 95% CI 0.47-0.65), having turnover on the team (OR = 1.67, 95% CI 1.43-1.94), and having patient panel overcapacity (OR = 1.19, 95% CI 1.01-1.40). The observed burnout prevalence was 30.1% lower (28.5% vs. 58.6%) for respondents working on fully staffed teams with no turnover and caring for a panel within capacity, relative to respondents in the inverse condition. CONCLUSIONS: Complete team staffing, turnover among team members, and panel overcapacity had strong, cumulative associations with burnout. Further research is needed to understand whether improvements in these factors would lower burnout.</t>
  </si>
  <si>
    <t>The Association of Team-Specific Workload and Staffing with Odds of Burnout Among VA Primary Care Team Members</t>
  </si>
  <si>
    <t>Helfrich, C. D.; Simonetti, J. A.; Clinton, W. L.; Wood, G. B.; Taylor, L.; Schectman, G.; Stark, R.; Rubenstein, L. V.; Fihn, S. D.; Nelson, K. M.</t>
  </si>
  <si>
    <t>Almost not relevant. About SUD counselor turnover w/r/t clinical research studies, but notes a few factors related to turnover in the discussion.</t>
  </si>
  <si>
    <t>Eunice Kennedy Shriver National Institute of Child Health and Human Development</t>
  </si>
  <si>
    <t>https://www.tandfonline.com/doi/full/10.1080/08897077.2019.1572051</t>
  </si>
  <si>
    <t>Subst Abus</t>
  </si>
  <si>
    <t>BACKGROUND: Counselor workforce turnover is a critical area of concern for substance use disorder (SUD) treatment providers and researchers. To facilitate the adoption and implementation of innovative treatments, attention must be paid to how SUD treatment workforce issues affect the implementation of clinical effectiveness research. Multiple variables have been shown to relate to turnover, yet reasons that are specific to conducting research have not been systematically assessed. METHODS: In a randomized clinical trial testing a sexual risk reduction counselor training intervention, 69 counselors at 4 outpatient SUD treatment sites (2 opioid treatment programs [OTPs], 2 psychosocial) were enrolled and randomized to 1 of 2 training conditions (Standard vs. Enhanced). Study counselor and agency turnover rates were calculated. Agency context and policies that impacted research participation were examined. RESULTS: Study turnover rates for enrolled counselors were substantial, ranging from 33% to 74% over approximately a 2-year active study period. Study counselor turnover was significantly greater at outpatient psychosocial programs versus OTPs. Counselor turnover did not differ due to demographic or training condition assignment. Leaving agency employment was the most typical reason for study counselor turnover. CONCLUSIONS: This secondary analysis used data from a multisite study with frontline counselors to provide a qualitative description of challenges faced when conducting effectiveness research in SUD treatment settings. That counselors may be both subjects and deliverers of the interventions studied in clinical trials, with implications for differential impact on study implementation, is highlighted. We offer suggestions for researchers seeking to implement effectiveness research in SUD clinical service settings.</t>
  </si>
  <si>
    <t>Counselor turnover in substance use disorder treatment research: Observations from one multisite trial</t>
  </si>
  <si>
    <t>Hatch-Maillette, M. A.; Harwick, R.; Baer, J. S.; Masters, T.; Cloud, K.; Peavy, M.; Wiest, K.; Wright, L.; Beadnell, B.; Wells, E. A.</t>
  </si>
  <si>
    <t>California HealthCare Foundation</t>
  </si>
  <si>
    <t>Training: Curriculum (p)</t>
  </si>
  <si>
    <t>https://www.ncbi.nlm.nih.gov/pmc/articles/PMC4154533/</t>
  </si>
  <si>
    <t>J Gerontol Nurs</t>
  </si>
  <si>
    <t>Licensed practical/vocational nurses (LVNs) play an important role in U.S. nursing homes, with primary responsibility for supervising unlicensed nursing home staff. Research has shown that the relationship between charge nurses and certified nursing assistants (CNAs) has a significant impact on CNA job satisfaction and turnover as well as quality of care, yet nurses rarely receive supervisory training. The purpose of this project was to develop, pilot, and evaluate a leadership/supervisory training program for LVNs. Upon completion of the training program, many LVNs expressed and demonstrated a new understanding of their supervisory leadership and supervisory responsibilities. Directors of staff development are a potential vehicle for supporting LVNs' development as supervisors.</t>
  </si>
  <si>
    <t>Implementation and Evaluation of LVN LEAD. A leadership and supervisory training program for nursing home charge nurses</t>
  </si>
  <si>
    <t>Harahan, M. F.; Sanders, A.; Stone, R. I.; Bowers, B. J.; Nolet, K. A.; Krause, M. R.; Gilmore, A. L.</t>
  </si>
  <si>
    <t>https://www.ncbi.nlm.nih.gov/pmc/articles/PMC4294456/</t>
  </si>
  <si>
    <t>Psychol Serv</t>
  </si>
  <si>
    <t>Public-sector mental health care providers are at high risk for burnout, which negatively affects not only provider well-being but also the quality of services for clients and the functioning of organizations. This study examines the influence of demographics, work characteristic, and organizational variables on levels of burnout among child and adolescent mental health service providers operating within a public-sector mental health service system. Additionally, given the dearth of research examining differences in burnout levels among mental health subdisciplines (e.g., social work, psychology, marital and family therapy) and mental health programs (e.g., outpatient, day treatment, wraparound, case management), analyses were conducted to compare levels of burnout among multiple mental health disciplines and program types. Surveys were completed by 285 providers across 49 mental health programs in a large urban public mental health system. Variables representing dimensions of organizational climate and transformational leadership accounted for the greatest amount of variance in provider reported burnout. Analyses demonstrated significantly lower levels of depersonalization among wraparound providers compared to traditional case managers. Age was the only demographic variable related to burnout. Additionally, no significant effects were found for provider discipline or for agency tenure and caseload size. Results suggest the need to consider organizational development strategies aimed at creating more functional and less stressful climates and increasing levels of transformational leadership behaviors in order to reduce levels of burnout among clinicians working in public mental health settings for youth and families.</t>
  </si>
  <si>
    <t>The roles of individual and organizational factors in burnout among community-based mental health service providers</t>
  </si>
  <si>
    <t>Green, A. E.; Albanese, B. J.; Shapiro, N. M.; Aarons, G. A.</t>
  </si>
  <si>
    <t>http://www.jdentaled.org/content/81/9/eS45.long</t>
  </si>
  <si>
    <t>With the health care delivery system in transition, the way in which oral health care services are delivered in 2040 will inevitably change. To achieve the aims of reduced cost, improved access, and higher quality and to advance population wellness, oral health care will likely become a more integrated part of medical care. An integrated primary care system would better meet the needs of an increasingly diverse and aging U.S. population with uneven access to health care services. By 2040, trends suggest that a smaller proportion of dental hygienists will work in traditional solo dental offices; many more will practice with multidisciplinary health care teams in large-group dental and medical practices and in a variety of non-traditional community settings. This integration will require changes in how dental hygienists are educated. To shape the skill sets, clinical judgment, and knowledge of future practitioners, current dental hygiene curricula must be reexamined, redirected, and enhanced. This article examines some of the factors that are likely to shape the future of dental hygiene practice, considers the strengths and weaknesses of current curricula, and proposes educational changes to prepare dental hygienists for practice in 2040. This article was written as part of the project Advancing Dental Education in the 21(st) Century.""</t>
  </si>
  <si>
    <t>Preparing the Future Dental Hygiene Workforce: Knowledge, Skills, and Reform</t>
  </si>
  <si>
    <t>Fried, J. L.; Maxey, H. L.; Battani, K.; Gurenlian, J. R.; Byrd, T. O.; Brunick, A.</t>
  </si>
  <si>
    <t>RWJF</t>
  </si>
  <si>
    <t>https://www.sciencedirect.com/science/article/pii/S0029655416303153?via%3Dihub</t>
  </si>
  <si>
    <t>BACKGROUND: In 2015, the Institute of Medicine's Committee for Assessing Progress on Implementing the Future of Nursing recommendations noted that little progress has been made in building the data infrastructure needed to support nursing workforce policy. PURPOSE: This article outlines a case study from North Carolina to demonstrate the value of collecting, analyzing, and disseminating state-level workforce data. METHODS: Data were derived from licensure renewal information gathered by the North Carolina Board of Nursing and housed at the North Carolina Health Professions Data System at the University of North Carolina at Chapel Hill. DISCUSSION: State-level licensure data can be used to inform discussions about access to care, evaluate progress on increasing the number of baccalaureate nurses, monitor how well the ethnic and racial diversity in the nursing workforce match the population, and investigate the educational and career trajectories of licensed practical nurses and registered nurses. CONCLUSION: At the core of the IOM's recommendations is an assumption that we will be able to measure progress toward a Future of Nursing" in which 80% of the nursing workforce has a BSN or higher, the racial and ethnic diversity of the workforce matches that of the population, and nurses currently employed in the workforce are increasing their education levels through lifelong learning. Without data, we will not know how fast we are reaching these goals or even when we have attained them. This article provides concrete examples of how a state can use licensure data to inform nursing workforce policy."</t>
  </si>
  <si>
    <t>The value of workforce data in shaping nursing workforce policy: A case study from North Carolina</t>
  </si>
  <si>
    <t>Fraher, E. P.</t>
  </si>
  <si>
    <t>Horizon Healthcare Services</t>
  </si>
  <si>
    <t>General: Other (p)</t>
  </si>
  <si>
    <t>Training: Re-training (p)</t>
  </si>
  <si>
    <t>https://www.jabfm.org/content/31/2/226.long</t>
  </si>
  <si>
    <t>J Am Board Fam Med</t>
  </si>
  <si>
    <t>BACKGROUND: Many primary care practices participating in patient-centered medical home (PCMH) transformation initiatives are expanding the work roles of their medical assistants (MAs). Little is known about attitudes of MAs or barriers and facilitators to these role changes. METHODS: Secondary data analysis of qualitative cross-case comparison study of 15 New Jersey primary care practices participating in a PCMH project during 2012 to 2013. Observation field notes and in-depth and key informant interviews (with physicians, office managers, staff and care coordinators) were iteratively analyzed using grounded theory. RESULTS: MA roles and responsibilities changed from a mostly reactive role, completing tasks dependent on physician orders during the patient visit and facilitating patient flow through the office, to a more proactive one, conducting previsit planning, engaging in the overall care for patients, and assisting with population management. MAs differed in their attitudes about increased responsibilities, with some welcoming the opportunity to take on expanded roles, others resenting their increased responsibilities, and some expressing insufficient understanding regarding why new tasks and procedures were being implemented. Major barriers to MA role shifts included 1) insufficient understanding of the PCMH concept, 2) lack of time for added responsibilities, 3) additional workload without additional compensation, 4) disparate levels of medical knowledge and training, 5) reluctance of clinicians to delegate tasks, 6) uncertainty in making new workflow changes routine, 7) staff turnover, and 8) change fatigue. MAs were more positive about their role shifts when they 1) understood how their responsibilities fit within broader PCMH practice transformation goals; 2) received formal training in new tasks; 3) had detailed protocols and standing orders; 4) initiated role changes with small, achievable goals; 5) had open communication with clinicians and practice leaders; and 5) received additional compensation or paths to career advancement. CONCLUSIONS: Practice leaders need to be conscious of obstacles when they increase expectations of MAs, and they must be willing to invest time and resources into developing their MA workforce. An environment that allows open dialog with MAs and rewards and compensation that recognizes their increased efforts will help make expansion of MA roles occur more smoothly and efficiently.</t>
  </si>
  <si>
    <t>Barriers and Facilitators to Expanding Roles of Medical Assistants in Patient-Centered Medical Homes (PCMHs)</t>
  </si>
  <si>
    <t>Ferrante, J. M.; Shaw, E. K.; Bayly, J. E.; Howard, J.; Quest, M. N.; Clark, E. C.; Pascal, C.</t>
  </si>
  <si>
    <t>NAs not main focused; discussed in small lit review of problems associated with retention</t>
  </si>
  <si>
    <t>Harry and Jeanette Weinberg Foundation</t>
  </si>
  <si>
    <t>Recruitment: Novel Policy (s)</t>
  </si>
  <si>
    <t>Training: Duration (s)</t>
  </si>
  <si>
    <t>https://journals.sagepub.com/doi/full/10.1177/0733464817707298?url_ver=Z39.88-2003&amp;rfr_id=ori:rid:crossref.org&amp;rfr_dat=cr_pub%3dpubmed</t>
  </si>
  <si>
    <t>Improved training and support are thought to improve retention among direct care workers. However, few studies have examined actual retention. This study examined satisfaction and retention among home health aides enrolled in the Homecare Aide Workforce Initiative" (HAWI) at three New York agencies. Data included surveys of HAWI trainees and new hires and payroll data for HAWI graduates and others. Three months after hire, 91% of HAWI hires reported they were "very satisfied" or "satisfied" with the job; 57% reported they were "not at all likely" to leave their job in the coming year. At 365 days, 60% were still working. In logistic regression, the odds of being retained at 3, 6, and 12 months were significantly higher among HAWI graduates than non-HAWI new hires. Although not a randomized trial, the study demonstrates an association between participation in an innovative entry-level workforce program and superior 3-, 6-, and 12-month retention."</t>
  </si>
  <si>
    <t>The Homecare Aide Workforce Initiative: Implementation and Outcomes</t>
  </si>
  <si>
    <t>Feldman, P. H.; Ryvicker, M.; Evans, L. M.; Barron, Y.</t>
  </si>
  <si>
    <t>http://search.ebscohost.com/login.aspx?direct=true&amp;db=psyh&amp;AN=2010-19213-005&amp;site=ehost-live
anna.faul@louisville.edu</t>
  </si>
  <si>
    <t>Home Health Care Management &amp; Practice</t>
  </si>
  <si>
    <t>With the growth of the older adult population increasing at an exponential rate, caring for this population has become increasingly difficult. As many choose to age in place (i.e., in the home environment), both the public and private sectors are being forced to respond. The emergence of home health care and the employment of home care aides is one of the ways that the industry has evolved to meet this crisis. However, retention of home care aides has proven problematic. This study explores factors affecting home care aide retention in agencies that employ home care aides. A sample of 116 home care aides employed by three agencies was surveyed to identify retention issues relative to the home care aide. A hypothetical model of home care aid job retention was tested with a hierarchical regression analysis, where 11 variables were entered in five steps, using a time-sequenced order. The results indicated that the hypothetical model was able to explain 41% of the variance in months employed as home care aides, with age, education, wages earned, and intrinsic satisfaction as the most significant contributors to the model. Being able to predict retention of home care aides allows employing agencies to realign themselves to retain workers and improve quality of care. However, it is important to realize that the same traits that predict retention among home care aides may also leave these workers vulnerable to exploitation. (PsycINFO Database Record (c) 2016 APA, all rights reserved)</t>
  </si>
  <si>
    <t>Promoting sustainability in frontline home care aides: Understanding factors affecting job retention in the home care workforce</t>
  </si>
  <si>
    <t>Faul, A. C.; Schapmire, T. J.; D'Ambrosio, J.; Feaster, D.; Oak, C. S.; Farley, A.</t>
  </si>
  <si>
    <t>RWJF; Hitachi Foundation</t>
  </si>
  <si>
    <t>https://journals.lww.com/ambulatorycaremanagement/Abstract/2011/07000/Growing_Your_Own__Community_Health_Workers_and.5.aspx</t>
  </si>
  <si>
    <t>This article evaluates the implementation and impact of 5 workforce development programs aimed at achieving skills upgrades, educational advancement, and career development for community health workers (CHWs). Quantitative and qualitative case study data from the national evaluation of the Jobs to Careers: Transforming the Front Lines of Health Care initiative demonstrate that investing in CHWs can achieve measurable worker (eg, raises) and programmatic (eg, more skilled workers) outcomes. To achieve these outcomes, targeted changes were made to the structure, culture, and work processes of employing organizations. These findings have implications for other health care employers interested in developing their CHW workforce.</t>
  </si>
  <si>
    <t>Growing your own: community health workers and jobs to careers</t>
  </si>
  <si>
    <t>Farrar, B.; Morgan, J. C.; Chuang, E.; Konrad, T. R.</t>
  </si>
  <si>
    <t>http://www.rimed.org/rimedicaljournal/2018/08/2018-08-40-health-dunklee.pdf</t>
  </si>
  <si>
    <t>R I Med J (2013)</t>
  </si>
  <si>
    <t>Community Health Workers are gaining recognition as a valuable, newly emergent public health workforce. This article describes a qualitative study that generated a snapshot of Community Health Worker employment in Rhode Island, gathered collective wisdom and stakeholders' perspectives about how to pay for a community health workforce, and highlighted promising opportunities to grow and sustain the field. This article summarizes the study's findings, and discusses its implications. The full report is available at: http://www.health.ri.gov/ publications/reports/CommunityHealthWorkersInRhode Island.pdf</t>
  </si>
  <si>
    <t>Community Health Workers in Rhode Island: A Study of a Growing Public Health Workforce</t>
  </si>
  <si>
    <t>Dunklee, B.; Garneau, D.</t>
  </si>
  <si>
    <t>https://journals.sagepub.com/doi/full/10.1177/0898010119834180?url_ver=Z39.88-2003&amp;rfr_id=ori%3Arid%3Acrossref.org&amp;rfr_dat=cr_pub%3Dpubmed</t>
  </si>
  <si>
    <t>J Holist Nurs</t>
  </si>
  <si>
    <t>BACKGROUND: Retention of certified nursing assistants (CNAs) is an ongoing challenge for nursing homes. PURPOSE: To combat the effects of providing complex care needs to residents, this quality improvement project explored a 90-minute evidence-based education program on compassion fatigue awareness and multiple self-care skill strategies for CNA retention. DESIGN: A single-group pre- and posttest design, mixed-methods approach. METHOD: A preintervention demographic survey, a postexperience survey, and the ProQOL (Professional Quality of Life; Version 5) tool measured the CNAs' level of compassion satisfaction, burnout, and secondary traumatic stress at three time points: preintervention, 1 month postintervention, and 3 months postintervention. RESULTS: Forty-five CNAs participated. After 1 month, CNA retention increased by 43%, and at the end of the fourth month, the facility's retention rate was 100%. Forty-four percent of the full-time supplemental agency CNAs became full-time facility employees. The use of supplemental agency staff decreased to less than 5% of the total CNA hours worked. CNAs improved their compassion satisfaction, burnout, and secondary traumatic stress scores. CONCLUSION: This education program proved to be an effective, low-cost intervention. The quality improvement project highlighted the need for additional study on holistic interventions such as workplace education programs addressing compassion fatigue awareness and self-care skill strategies in this understudied group of formal caregivers.</t>
  </si>
  <si>
    <t>Improving Retention Among Certified Nursing Assistants Through Compassion Fatigue Awareness and Self-Care Skills Education</t>
  </si>
  <si>
    <t>Dreher, M. M.; Hughes, R. G.; Handley, P. A.; Tavakoli, A. S.</t>
  </si>
  <si>
    <t>https://watermark.silverchair.com/gnp021.pdf?token=AQECAHi208BE49Ooan9kkhW_Ercy7Dm3ZL_9Cf3qfKAc485ysgAAAlcwggJTBgkqhkiG9w0BBwagggJEMIICQAIBADCCAjkGCSqGSIb3DQEHATAeBglghkgBZQMEAS4wEQQMlaPwjRbRK8hkSeARAgEQgIICCpFtSiHGBmTbddnTHH1mXEo3vZMk03ZvGipXEy7jyTqOSbIowfjDeR1Emv2eTgz6A6SfVcIrUExA7eQbFaRtaNnksgvwNKFECWlf5Goiwjllna51FrT120TxVLBu1724uZK6efIRsSeelQkUg5Jyjwoob56yQ-2xBoXBjQv5ad3huIg40Prcwdk0EFHKdFq95EbzyKN0USMtSLcyLl7rDNkHiizsNit9G0XFevUAgBoZfXRfyGbf6bBzWRjCh5IvfVk6ld6JDxRYCuTE55W4z31G8fmyP7BhVsEmSN4SVb6gyJhJRMGpSfvq0xwM5Gi_1JigZqgI_UMrj1MwunhoW7MHk3JjsPjTj00Qv-vEKg6xsIB8nFr0UPyQmNezTMHZv53UYrb8ukoRlgfxO_XoA7_yRIKi1RN7T0YPrYwzZawNSS6VanDz7HyX8U5WZT0Ex-_mdYN-EmjZcyXf3_c0NpWsZ_6dhCDGSvfAyOSnOZj5-vRflqnFbA3XhZSsO1MMvsavSIzfzHHefhoRh8AxbxiCiYg4dPJ8L7oMNe-RxKpzPrWndrf72JLzibrDy4lTfpZS94afYddu98-s3baoRbl_12Z0d-JEwKIvFNAiFOGvJv6Zx7L_e17XAT2y3Szkim0Ph8coEGFGJrqSkBZv4OPG62fEs1nfmvaF0MDO3hZDAnj3SucMY4tNFA</t>
  </si>
  <si>
    <t>PURPOSE: The purpose of this study was to examine the associations between nursing home administrator (NHA) leadership style and staff turnover. DESIGN AND METHODS: We analyzed primary data from a survey of 2,900 NHAs conducted in 2005. The Online Survey Certification and Reporting database and the Area Resource File were utilized to extract organizational and local economic characteristics of the facilities. A general linear model (GLM) was used to estimate the effects of NHA leadership style, organizational characteristics, and local economic characteristics on nursing home staff turnover for registered nurses (RNs), licensed practical nurses (LPNs), and nurse's aides (NAs). RESULTS: The complete model estimates indicate that NHAs who are consensus managers (leaders who solicit, and act upon, the most input from their staff) are associated with the lowest turnover levels, 7% for RNs, 3% for LPNs, and 44% for NAs. Shareholder managers (leaders who neither solicit input when making a decision nor provide their staffs with relevant information for making decisions on their own) are associated with the highest turnover levels, 32% for RNs, 56% for LPNs, and 168% for NAs. IMPLICATIONS: The findings indicate that NHA leadership style is associated with staff turnover, even when the effects of organizational and local economic conditions are held constant. Because leadership strategies are amenable to change, the findings of this study may be used to develop policies for lowering staff turnover.</t>
  </si>
  <si>
    <t>Leadership styles of nursing home administrators and their association with staff turnover</t>
  </si>
  <si>
    <t>Donoghue, C.; Castle, N. G.</t>
  </si>
  <si>
    <t>https://journals.sagepub.com/doi/pdf/10.1177/0733464809334899</t>
  </si>
  <si>
    <t>Journal of Applied Gerontology</t>
  </si>
  <si>
    <t>The goals of this study are to provide national estimates of turnover and retention for registered nurses, licensed practical nurses, and certified nursing assistants in nursing homes, and to examine the associations between management tenure, organizational characteristics, local economic conditions, turnover, and retention. The 2004 National Nursing Home Survey is used as the primary source of data. The annualized turnover rate is found to be the highest among certified nursing assistants at 74.5%, followed by registered nurses at 56.1%, and licensed practical nurses at 51.0%. National retention rates reveal that between 62.5% and 67.3% of nurses have been employed at the same organization for more than one year. Director of nursing tenure, registered nurse hours per patient day, and certified nursing assistant hours per patient day show the most consistent associations to lower turnover and higher retention. (PsycINFO Database Record (c) 2016 APA, all rights reserved)</t>
  </si>
  <si>
    <t>Nursing home staff turnover and retention: An analysis of national level data</t>
  </si>
  <si>
    <t>Donoghue, C.</t>
  </si>
  <si>
    <t xml:space="preserve">Article uses the term "frontline workers" and does not specify the specific cadres that we might be interested in. This article could potentially be generalized to more cadres than what has been coded. </t>
  </si>
  <si>
    <t>https://ovidsp.dc2.ovid.com/sp-3.33.0b/ovidweb.cgi?WebLinkFrameset=1&amp;S=HAGKFPLDABEBLNNFJPCKAHHGJPLHAA00&amp;returnUrl=ovidweb.cgi%3f%26Full%2bText%3dL%257cS.sh.22.23%257c0%257c00004010-201410000-00006%26S%3dHAGKFPLDABEBLNNFJPCKAHHGJPLHAA00&amp;directlink=https%3a%2f%2fovidsp.dc2.ovid.com%2fovftpdfs%2fFPEBJPHGAHNFAB00%2ffs047%2fovft%2flive%2fgv024%2f00004010%2f00004010-201410000-00006.pdf&amp;filename=Frontline+health+care+workers+and+perceived+career+mobility%3a+Do+high-performance+work+practices+make+a+difference%3f.&amp;pdf_key=FPEBJPHGAHNFAB00&amp;pdf_index=/fs047/ovft/live/gv024/00004010/00004010-201410000-00006</t>
  </si>
  <si>
    <t>Health Care Manage Rev</t>
  </si>
  <si>
    <t>BACKGROUND: The use of high-performance work practices (HPWPs) related to career development (e.g., tuition remission, career ladders) is becoming more common in health care organizations, where skill shortages and concerns about quality of care have led to increasing investment in the frontline health care workforce. However, few studies have examined the effectiveness of these policies in shaping the career trajectories of health care workers. PURPOSES: The aim of this study is to examine how HPWPs that focus on career development are related to an individuals' perceived mobility with their current employer. We will also examine the relationships between perceived mobility, job satisfaction, and turnover intent. METHODOLOGY/APPROACH: We use confirmatory factor analysis and structural equation modeling to examine the relationships between HPWPs and perceived mobility in a sample of 947 frontline health care workers in 22 health care organizations across the United States. FINDINGS: The findings suggest that tuition remission and educational release time positively predict perceived mobility. Measures of perceived organizational support in one's current position (e.g., financial rewards, workload, and autonomy) and perceived supervisor support for career development are also significant predictors of perceived mobility. Finally, perceived mobility is a significant predictor of job satisfaction and intent to stay with current employer. PRACTICE IMPLICATIONS: Our findings suggest that HPWPs related to career development may be effective tools in improving workers' assessments of their own career potential and improving overall job satisfaction of frontline health care workers. Consequently, HPWPs related to career development may help employers both retain valuable workers and fill worker shortages.</t>
  </si>
  <si>
    <t>Frontline health care workers and perceived career mobility: do high-performance work practices make a difference?</t>
  </si>
  <si>
    <t>Dill, J. S.; Morgan, J. C.; Weiner, B.</t>
  </si>
  <si>
    <t>See interesting point about culture change in regards to employee empowerment in the Conclusion and implications section on page 232.</t>
  </si>
  <si>
    <t>https://www.ncbi.nlm.nih.gov/pmc/articles/PMC3695647/pdf/gns085.pdf</t>
  </si>
  <si>
    <t>PURPOSE OF THE STUDY: While theories of job turnover generally assume a strong correlation between job satisfaction, intention, and retention, such models may be limited in explaining turnover of low-wage health care workers. Low-wage workers likely have a lower ability to act on their employment intentions or plans due to a lack of resources that serve to cushion higher wage workers. In this study, we examine the relationship between job satisfaction, intention, and retention of nursing assistants in nursing homes and the role that contingency factors" play in employment intentions and retention. We conceptualize "contingency factors" as resource-related constraints (e.g., being a single mother) that likely influence employment trajectories of individuals but can be independent of job satisfaction or intent. DESIGN AND METHODS: We use survey data from 315 nursing assistants in 18 nursing homes in a U.S. southern state to model employment intentions and retention. RESULTS: We find that job satisfaction and other perceived job characteristics (e.g., workload and perceived quality of care) are significant predictors of an individual's intent to stay in their job, the occupation of nursing assistant, and the field of long-term care. However, we find that job satisfaction and employment intentions are not significant predictors of retention. Instead, "contingency factors" such as being a primary breadwinner and individual characteristics (e.g., tenure and past health care experience) appear to be stronger factors in the retention of nursing assistants. IMPLICATIONS: Our findings have implications for understanding turnover among low-wage health care workers and the use of proxies such as employment intentions in measuring turnover."</t>
  </si>
  <si>
    <t>Contingency, employment intentions, and retention of vulnerable low-wage workers: an examination of nursing assistants in nursing homes</t>
  </si>
  <si>
    <t>Dill, J. S.; Morgan, J. C.; Marshall, V. W.; Pruchno, R.</t>
  </si>
  <si>
    <t>http://search.ebscohost.com/login.aspx?direct=true&amp;db=psyh&amp;AN=2010-05595-004&amp;site=ehost-live_x000D_
jsdill@email.unc.edu</t>
  </si>
  <si>
    <t>Given high rates of turnover among direct care workers in long-term care settings, it is important to identify factors affecting organizational-level turnover rates. In this study, the authors examine the impact of a workforce intervention program (Workforce Improvement for Nursing Assistants: Supporting Training, Education, and Payment for Upgrading Performance [WIN A STEP UP]) on turnover rates of direct care workers in nursing homes. Using data collected yearly between 2002 and 2006 from 405 nursing homes in North Carolina, the authors employ random effects modeling to predict a dichotomous outcome of 'above-average' versus 'below-average' turnover. Results indicate that nursing homes participating in the WIN A STEP UP program are 15% more likely to have below-average turnover than are nonparticipating nursing homes. Organizational factors such as ownership type and Medicaid participation also influenced turnover, whereas labor market factors had no independent effects. The results suggest that workforce development projects that increase the training of direct care workers and provide associated rewards show some potential to lower turnover rates of the direct care workforce. (PsycINFO Database Record (c) 2016 APA, all rights reserved)</t>
  </si>
  <si>
    <t>Strengthening the long-term care workforce: The influence of the Win A Step Up workplace intervention on the turnover of direct care workers</t>
  </si>
  <si>
    <t>Dill, J. S.; Morgan, J. C.; Konrad, T. R.</t>
  </si>
  <si>
    <t>This article discusses "frontline workers" and individuals who provide "direct care or support services". So although it does not mention a specific cadre, it has been coded based on the aforementioned terms.</t>
  </si>
  <si>
    <t>https://s3.amazonaws.com/academia.edu.documents/44724263/Healthcare_organizationeducation_partner20160414-4993-5y5u6t.pdf?response-content-disposition=inline%3B%20filename%3DHealthcare_organization_education_partne.pdf&amp;X-Amz-Algorithm=AWS4-HMAC-SHA256&amp;X-Amz-Credential=AKIAIWOWYYGZ2Y53UL3A%2F20190708%2Fus-east-1%2Fs3%2Faws4_request&amp;X-Amz-Date=20190708T192209Z&amp;X-Amz-Expires=3600&amp;X-Amz-SignedHeaders=host&amp;X-Amz-Signature=67e4ca58fb2233e97b9821b4776f2048870623a65a5218a4ed33e1f539ef94ba</t>
  </si>
  <si>
    <t>Soc Sci Med</t>
  </si>
  <si>
    <t>Increasing concerns about quality of care and workforce shortages have motivated health care organizations and educational institutions to partner to create career ladders for frontline health care workers. Career ladders reward workers for gains in skills and knowledge and may reduce the costs associated with turnover, improve patient care, and/or address projected shortages of certain nursing and allied health professions. This study examines partnerships between health care and educational organizations in the United States during the design and implementation of career ladder training programs for low-skill workers in health care settings, referred to as frontline health care workers. Mixed methods data from 291 frontline health care workers and 347 key informants (e.g., administrators, instructors, managers) collected between 2007 and 2010 were analyzed using both regression and fuzzy-set qualitative comparative analysis (QCA). Results suggest that different combinations of partner characteristics, including having an education leader, employer leader, frontline management support, partnership history, community need, and educational policies, were necessary for high worker career self-efficacy and program satisfaction. Whether a worker received a wage increase, however, was primarily dependent on leadership within the health care organization, including having an employer leader and employer implementation policies. Findings suggest that strong partnerships between health care and educational organizations can contribute to the successful implementation of career ladder programs, but workers' ability to earn monetary rewards for program participation depends on the strength of leadership support within the health care organization.</t>
  </si>
  <si>
    <t>Healthcare organization-education partnerships and career ladder programs for health care workers</t>
  </si>
  <si>
    <t>Dill, J. S.; Chuang, E.; Morgan, J. C.</t>
  </si>
  <si>
    <t>https://link.springer.com/content/pdf/10.1007%2Fs10995-017-2377-x.pdf</t>
  </si>
  <si>
    <t>Matern Child Health J</t>
  </si>
  <si>
    <t>Introduction Healthy Start (HS) is dedicated to preventing infant mortality, improving birth outcomes, and reducing disparities in maternal and infant health. In 2014, the HS program was reenvisioned and standardization of services and workforce development were prioritized. This study examined how HS community health workers (CHW), as critical members of the workforce, serve families and communities in order to inform the development of a CHW training program to advance program goals. Methods In 2015, an online organizational survey of all 100 HS programs was conducted. Ninety-three sites (93%) responded. Three discussion groups were subsequently conducted with HS CHWs (n = 21) and two discussion groups with HS CHW trainers/supervisors (n = 14). Results Most (91%) respondent HS programs employed CHWs. Survey respondents ranked health education (90%), assessing participant needs (85%), outreach/recruitment (85%), and connecting participants to services (85%) as the most central roles to the CHW's job. Survey findings indicated large variation in CHW training, both in the amount and content provided. Discussion group findings provided further examples of the knowledge and skills required by HS CHWs. Conclusions The study results, combined with a scan of existing competencies, led to a tailored set of competencies that serve as the foundation for a HS CHW training program. This training program has the capacity to advance strategic goals for HS by strengthening HS CHWs' capacity nationwide to respond to complex participant needs. Other maternal and child health programs may find these results of interest as they consider how CHWs could be used to strengthen service delivery.</t>
  </si>
  <si>
    <t>Strengthening the Healthy Start Workforce: A Mixed-Methods Study to Understand the Roles of Community Health Workers in Healthy Start and Inform the Development of a Standardized Training Program</t>
  </si>
  <si>
    <t>DeAngelis, K. R.; Dore, K. F.; Dean, D.; Osterman, P.</t>
  </si>
  <si>
    <t>https://www.ncbi.nlm.nih.gov/pubmed/24871914</t>
  </si>
  <si>
    <t>Hisp Health Care Int</t>
  </si>
  <si>
    <t>Extraordinary Latino population growth has created demand for bilingual and culturally competent frontline health care providers to address the culture gap" in health care delivery meeting the linguistic and cultural needs of Latino communities (Cohen, Gabriel, &amp; Terrell, 2002). This article reviews career pathway programs that serve as workforce development models for Latinos seeking opportunity within frontline health care occupations, a sector with high-projected employment growth in the coming decade. The programs examined reflect innovative approaches that target Latino participants for entrance into some of these occupations including registered nurses (RNs), licensed practical nurses (LPNs), human service assistants, and bachelor's level social worker positions that offer low-wage Latinos the possibility of entering a profession where they may earn a livable wage. Implications for policy, research, and practice are discussed."</t>
  </si>
  <si>
    <t>Pathways to economic opportunity: an overview of innovative career pathway collaborations for Latinos into frontline health care occupations</t>
  </si>
  <si>
    <t>De Jesus, A.; Torres, A.; Rivera, C. V.</t>
  </si>
  <si>
    <t>https://ajph.aphapublications.org/doi/pdfplus/10.2105/AJPH.2018.304737</t>
  </si>
  <si>
    <t>OBJECTIVES: To establish a validated, standardized set of core competencies for community health workers (CHWs) and a linked workforce framework. METHODS: We conducted a review of the literature on CHW competency development (August 2015), completed a structured analysis of literature sources to develop a workforce framework, convened an expert panel to review the framework and write measurable competencies, and validated the competencies (August 2017) by using a 5-point Likert scale survey with 58 participants in person in Biloxi, Mississippi, and electronically across the United States. RESULTS: The workforce framework delineates 3 categories of CHWs based upon training, workplace, and scope of practice. Each of the 27 competencies was validated with a mean of less than 3 (range = 1.12-2.27) and a simple majority of participants rated all competencies as extremely important" or "very important." CONCLUSIONS: Writing measurable competencies and linking the competencies to a workforce framework are significant advances for CHW workforce development. Public Health Implications. The standardized core competencies and workforce framework are important for addressing health disparities and maximizing CHW effectiveness."</t>
  </si>
  <si>
    <t>Core Competencies and a Workforce Framework for Community Health Workers: A Model for Advancing the Profession</t>
  </si>
  <si>
    <t>Covert, H.; Sherman, M.; Miner, K.; Lichtveld, M.</t>
  </si>
  <si>
    <t>Perm J</t>
  </si>
  <si>
    <t>In 2003, the Colorado Permanente Medical Group (CPMG), a 780-member, multispecialty physician group that provides ambulatory and hospital care principally in metropolitan Denver and Boulder, embarked upon a multifaceted program to leverage physician leadership to address the nursing shortage. Designated as the Preferred Clinical Partner Program" (the PCP Program), CPMG sought to participate in solving the nursing shortage by engaging in a number of initiatives. Through an initial fund of $1 million, over $350,000 was used to fund nursing scholarships, over $150,000 was used to provide advanced training to a select group of health care professionals in a program that may be the first physician-partnered MA-to-LPN and RN-to-BSN initiative, and over $500,000 was devoted to building and expanding nursing simulation laboratories. Currently, the accelerated nursing program graduates approximately 32-35 nurses each year and has admitted its seventh cohort of students. Student retention has been excellent."</t>
  </si>
  <si>
    <t>A physician prescription for the nursing shortage</t>
  </si>
  <si>
    <t>Cochran, J. H.</t>
  </si>
  <si>
    <t>This article doesn't provide a very strong evaluation for the problem of burnout due to its small sample size.</t>
  </si>
  <si>
    <t>https://www.ncbi.nlm.nih.gov/pmc/articles/PMC2936011/</t>
  </si>
  <si>
    <t>Clin Pract Epidemiol Ment Health</t>
  </si>
  <si>
    <t>SUMMARY: BACKGROUND AND AIMS: Research dealing with occupational strain and burnout in geriatric care is generally focused on the behavioral problems of the patient and/or the psychological traits or attitudes of the carers rather than on organizational functionality. This paper describes data from a survey of all geriatric professions, using the Stressful Events Questionnaire (SEQ), a tool that takes into account multiple dimensions that can affect the genesis of burnout, including the patient, the geriatric health care professional, and the health care organization. The aim of this study is to compare patterns of answers among different roles in geriatric care. METHOD: PATTERNS OF SEQ ANSWERS ARE DESCRIBED FOR THE ENTIRE SAMPLE AS WELL AS FOR WORKERS EXPERIENCING BURNOUT AND FOR EACH CARING PROFESSION INVESTIGATED: certified nursing assistants (CNAs), registered nurses and physicians/psychologists. RESULTS;: In general, carers refer more often as stressful the facility-related events; the only exception is that CNAs working in general hospital geriatric wards refer most often as stressful the patient-related events. The self-related events area seems to have a great importance for all professions. DISCUSSION: The specificity of gerontological burnout has to be discussed, to better define the role played by caring problems, including psychological attitudes of carers versus the role played by the institution and by the social situation of each worker. For CNAs, the interaction between educational background and the length of time spent as a CNA seems to be a critical topic.</t>
  </si>
  <si>
    <t>How Much is Geriatric Caregivers Burnout Caring-Specific? Questions from a Questionnaire Survey</t>
  </si>
  <si>
    <t>Cocco, E.</t>
  </si>
  <si>
    <t xml:space="preserve">No </t>
  </si>
  <si>
    <t>https://www.healthaffairs.org/doi/pdf/10.1377/hlthaff.2013.0576</t>
  </si>
  <si>
    <t>Health Affairs</t>
  </si>
  <si>
    <t>Foreign-educated and foreign-born health workers constitute a sizable and important portion of the US health care workforce. We review the distribution of these workers and their countries of origin, and we summarize the literature concerning their contributions to US health care. We also report on these workers' experiences in the United States and the impact their migration has on their home countries. Finally, we present policy strategies to increase the benefits of health care worker migration to the United States while mitigating its negative effects on the workers' home countries. These strategies include attracting more people with legal permanent residency status into the health workforce, reimbursing home countries for the cost of educating health workers who subsequently migrate to the United States, improving policies to facilitate the entry of direct care workers into the country, advancing efforts to promote and monitor ethical migration and recruitment practices, and encouraging the implementation of programs by US employers to improve the experience of immigrating health workers. [ABSTRACT FROM AUTHOR]_x000D_
Copyright of Health Affairs is the property of Project HOPE/HEALTH AFFAIRS and its content may not be copied or emailed to multiple sites or posted to a listserv without the copyright holder's express written permission. However, users may print, download, or email articles for individual use. This abstract may be abridged. No warranty is given about the accuracy of the copy. Users should refer to the original published version of the material for the full abstract. (Copyright applies to all Abstracts.)</t>
  </si>
  <si>
    <t>Policy Solutions To Address The Foreign-Educated And Foreign-Born Health Care Workforce In The United States</t>
  </si>
  <si>
    <t>Chen, P. G.; Auerbach, D. I.; Muench, U.; Curry, L. A.; Bradley, E. H.</t>
  </si>
  <si>
    <t>Talks about how Mas can be utilized in new and different ways. The article briefly talks about models that could be used to expand the roles of Mas (on p.1349)</t>
  </si>
  <si>
    <t>https://journals.lww.com/academicmedicine/fulltext/2015/10000/Positioning_Medical_Assistants_for_a_Greater_Role.21.aspx#pdf-link</t>
  </si>
  <si>
    <t>Acad Med</t>
  </si>
  <si>
    <t>Medical assistants (MAs) are one of the fastest-growing occupations in the United States. As of 2014 there were about 585,000 MAs in the United States, and the Bureau of Labor Statistics projected the MA workforce to grow by 29% from 2012 to 2022. The MA population is primarily female, ethnically and racially diverse, and paid about $15.01 per hour. MAs are primarily educated in private schools, many at for-profit institutions. The MA curriculum and length of training can be quite varied and can lead to uneven preparation for practice. Traditionally, the MA role has involved a limited clinical role and little involvement with team care, particularly in larger practices or clinics. Medical groups, clinics, and health systems are now taking a new look at MAs and how they can play a greater role in reforming health care delivery models. Expanded roles for MAs might include health coach, referral coordinator, disease registry manager, and health screener using protocols. In expanding MA roles, education and regulatory issues need to be addressed by the provider community including current inconsistent regulation and certification requirements and the lack of preparation for expanded roles in traditional MA training programs. MAs are well positioned to help address challenges in the health care delivery system including improving access to care while reducing overall cost. Successful model practices using MAs in expanded roles need further formal evaluation and replication across practice settings.</t>
  </si>
  <si>
    <t>Positioning Medical Assistants for a Greater Role in the Era of Health Reform</t>
  </si>
  <si>
    <t>Chapman, S. A.; Marks, A.; Dower, C.</t>
  </si>
  <si>
    <t>Talks about how Mas can be utilized in new and different ways.</t>
  </si>
  <si>
    <t>https://www.ncbi.nlm.nih.gov/pmc/articles/PMC5269548/pdf/HESR-52-383.pdf</t>
  </si>
  <si>
    <t>OBJECTIVE: To identify and describe new roles for medical assistants (MAs) in innovative care models that improve care while providing training and career advancement opportunities for MAs. DATA SOURCES/STUDY SETTING: Primary data collected at 15 case study sites; 173 key informant interviews and de-identified secondary data on staffing, wages, patient satisfaction, and health outcomes. STUDY DESIGN: Researchers used snowball sampling and screening calls to identify 15 organizations using MAs in new roles. Conducted site visits from 2010 to 2012 and updated information in 2014. DATA COLLECTION/EXTRACTION METHODS: Thematic analysis explored key topics: factors driving MA role innovation, role description, training required, and wage gains. Categorized outcome data in patient and staff satisfaction, quality of care, and efficiency. PRINCIPAL FINDINGS: New MA roles included health coach, medical scribe, dual role translator, health navigator, panel manager, cross-trained flexible role, and supervisor. Implementation of new roles required extensive training. MA incentives and enhanced compensation varied by role type. CONCLUSIONS: New MA roles are part of a larger attempt to reform workflow and relieve primary care providers. Despite some evidence of success, spread has been limited. Key challenges to adoption included leadership and provider resistance to change, cost of additional MA training, and lack of reimbursement for nonbillable services.</t>
  </si>
  <si>
    <t>New Roles for Medical Assistants in Innovative Primary Care Practices</t>
  </si>
  <si>
    <t>Chapman, S. A.; Blash, L. K.</t>
  </si>
  <si>
    <t>Solutions are discussed very vaguely and the paper is focused on surveys that were done with community health workers and their supervisors.</t>
  </si>
  <si>
    <t>https://link.springer.com/article/10.1007/s10900-018-0533-x</t>
  </si>
  <si>
    <t>A statewide Community Health Worker Employer Survey was administered to various clinical, community, and faith-based organizations (n = 240) across a range of rural and urban settings in the Midwest. At least 80% of participants agreed or strongly agreed that items characterized as supervisory support were present in their work environment. Thirty-six percent of respondents currently employed CHWs, over half (51%) of survey respondents reported seeing the need to hire/work with more CHWs, and 44% saw the need for CHWs increasing in the future. Regarding CHW support, a majority of respondents indicated networking opportunities (63%), paid time for networking (80%), adequate time for supervision (75%), orientation training (78%), mandatory training (78%), ongoing training (79%), and paid time for training (82%). Open-ended responses to the question In your organization, what needs could CHWs meet?" resulted in the largest number of respondents reporting mental health issues as a priority, followed by connecting people with services or resources, educating the public on preventive health, family support, and home care/visitations. Our findings suggest that respondents, who largely have supervisory or managerial roles, view workplace environments in Nebraska favorably, despite the fact that nearly two-thirds of respondents typically work well over 40 h per week. In addition, CHWs could help address mental and physical health needs in a variety of community and clinical settings through primary and secondary prevention activities, such as provision of health screenings, health and nutrition education, connecting people to resources and empowering community members through these activities and more."</t>
  </si>
  <si>
    <t>Community Health Worker Employer Survey: Perspectives on CHW Workforce Development in the Midwest</t>
  </si>
  <si>
    <t>Chaidez, V.; Palmer-Wackerly, A. L.; Trout, K. E.</t>
  </si>
  <si>
    <t>This article focuses on peer specialists.</t>
  </si>
  <si>
    <t>https://onlinelibrary.wiley.com/doi/pdf/10.1111/hsc.12072</t>
  </si>
  <si>
    <t>Health Soc Care Community</t>
  </si>
  <si>
    <t>Mental health peer specialists develop peer-to-peer relationships of trust with clients to improve their health and well-being, functioning in ways similar to community health workers. Although the number of peer specialists in use has been increasing, their role in care teams is less defined than that of the community health worker. This qualitative study explored how the peer specialist role is defined across different stakeholder groups, the expectations for this role and how the peer specialist is utilised and integrated across different types of mental health services. Data were collected through interviews and focus groups conducted in Massachusetts with peer specialists (N = 44), their supervisors (N = 14) and clients (N = 10) between September 2009 and January 2011. A consensus coding approach was used and all data outputs were reviewed by the entire team to identify themes. Peer specialists reported that their most important role is to develop relationships with clients and that having lived mental health experience is a key element in creating that bond. They also indicated that educating staff about the recovery model and peer role is another important function. However, they often felt a lack of clarity about their role within their organisation and care team. Supervisors valued the unique experience that peer specialists bring to an organisation. However, without a defined set of expectations for this role, they struggled with training, guiding and evaluating their peer specialist staff. Clients reported that the shared lived experience is important for the relationship and that working with a peer specialist has improved their mental health. With increasing support for person-centred integrated healthcare delivery models, the demand for mental health peer specialist services will probably increase. Therefore, clearer role definition, as well as workforce development focused on team orientation, is necessary for peer specialists to be fully integrated and supported in care teams.</t>
  </si>
  <si>
    <t>Clarifying the role of the mental health peer specialist in Massachusetts, USA: insights from peer specialists, supervisors and clients</t>
  </si>
  <si>
    <t>Cabral, L.; Strother, H.; Muhr, K.; Sefton, L.; Savageau, J.</t>
  </si>
  <si>
    <t>This article vaguely describes solutions/recommendations towards the end of the paper on p. 518.</t>
  </si>
  <si>
    <t>https://journals.sagepub.com/doi/pdf/10.1177/1048291117739418</t>
  </si>
  <si>
    <t>New Solut</t>
  </si>
  <si>
    <t>As the U.S. population ages, the number of people needing personal assistance in the home care setting is increasing dramatically. Personal care aides and home health workers are currently adding more jobs to the economy than any other single occupation. Home health workers face physically and emotionally challenging, and at times unsafe, work conditions, with turnover rates ranging from 44 percent to 65 percent annually. As part of a mixed-method, longitudinal study in Maine examining turnover, interviews with 252 home care aides were analyzed thematically. Responses to interview questions regarding the job's impact on health and safety, the adequacy of training, and the level of agency responsiveness were examined. Emergent themes, indicating some contradictory perspectives on workplace safety, quality of training, and agency support, were compared across three variables: job termination, occupational injury, and age. Implications for increasing occupational safety and job retention are discussed.</t>
  </si>
  <si>
    <t>Exploring Relationships Among Occupational Safety, Job Turnover, and Age Among Home Care Aides in Maine</t>
  </si>
  <si>
    <t>Butler, S. S.</t>
  </si>
  <si>
    <t>This article provides good evidence for the problems that arise with retention for "community mental health workers".</t>
  </si>
  <si>
    <t>https://link.springer.com/article/10.1007/s10488-015-0706-1</t>
  </si>
  <si>
    <t>Adm Policy Ment Health</t>
  </si>
  <si>
    <t>This study examined turnover of community mental health workers in 42 randomly selected mental health agencies in Ohio. The turnover rate in 2011 was 26 %. A regression analysis indicated that agencies with lower turnover offered higher maximum pay and were smaller in size, while those offering career advancement opportunities, such as career ladder programs, had higher turnover. The findings suggest that improving wages for workers is likely to reduce turnover. It is also possible that smaller agencies have lower turnover due to stronger relationships with workers and/or more successful hiring practices. Furthermore, turnover that occurs as a result of career advancement could have positive effects and should be examined separate from other types of turnover in the future.</t>
  </si>
  <si>
    <t>Turnover among Community Mental Health Workers in Ohio</t>
  </si>
  <si>
    <t>Bukach, A. M.; Ejaz, F. K.; Dawson, N.; Gitter, R. J.</t>
  </si>
  <si>
    <t xml:space="preserve">Evaluation to support the solution is not particularly strong. </t>
  </si>
  <si>
    <t>Training: Flexibility/Adaptability/Accessibility (p)</t>
  </si>
  <si>
    <t>https://academic.oup.com/tbm/article/3/3/229/4563008</t>
  </si>
  <si>
    <t>Translational Behavioral Medicine</t>
  </si>
  <si>
    <t>This article discusses web-based training to translate evidence on the value of community health workers into public health action. Centers for Disease Control and Prevention (CDC) published Science-in-Briefs, which concisely translate scientific papers for practitioners, state and regional training, evidence-based fotonovelas and training materials, such as a health promoter)guide and the CHW sourcebook, an instructional manual for training CHWs to work in the area of heart disease and stroke prevention and control, and a fact sheet. The course also describes state- and program-level strategies for establishing and sustaining the CHW workforce and includes examples of state-level strategies that have been implemented. The curriculum’s six 30–45-min sessions, which can be completed in any order, include CHWs, official definitions, and their roles and functions; current issues for the CHW workforce; workforce development; occupational regulation; standards for research and evaluation; and sustainable funding for CHW positions. Centers for Disease Control and Prevention’s free e-learning course provides evidence-based information about community health workers(CHWs) and the role they can play in advancing the public’s health. The course is open to all, and readers are invited to browse the six modules. (PsycINFO Database Record (c) 2018 APA, all rights reserved)</t>
  </si>
  <si>
    <t>News from the CDC: Using web-based training to translate evidence on the value of community health workers into public health action</t>
  </si>
  <si>
    <t>Brownstein, J. N.; Mirambeau, A. M.; Roland, K. B.</t>
  </si>
  <si>
    <t xml:space="preserve">This article is more of an informational document for dental hygiensits. Would not prioritize for writing the final report. </t>
  </si>
  <si>
    <t>https://reader.elsevier.com/reader/sd/pii/S1532338216000208?token=F722B3C3DD4001FE0749959626D99B3A74D0656108FCD841E27EE906D935D8D5F17EBDF93357DEB34030E9E4708E2FD4</t>
  </si>
  <si>
    <t>UNLABELLED: Dental hygienists with expertise in the policies, protocols, and practices of long-term care settings can provide oral health care services that complement the health complexities of residents. BACKGROUND: Adults in the United States are living longer and retaining more teeth, creating an increased demand for oral health care within long-term care facilities. Oral health has, in the past, been perceived as less important than other aspects of daily care and focused more on comfort than control of potential pathogens of oral origin. The concept in medicine of a care continuum from cradle to grave has not generally included provisions for oral health because historically few private dental practices have had provisions for continuation of care once an individual is unable to access the private office. This article supports the inclusion of dental hygienist care team members in long-term care settings. METHODS: The author has provided oral health care services in long-term care for many years, modeling this important career path for dental hygienists. Examples of the personal contributions of the dental hygienist author in helping to meet the extreme needs of this population illustrate this viable career option for dental hygienists. Resources used include federal and state health care publications, data from the American Dental Hygienists Association and selected state dental hygiene associations, published literature, and interviews with dental hygiene business owners, as well as the author's years of expertise. CONCLUSION: Oral health is a significant health concern for elders and others in long-term care settings. Daily oral care practices and optimal oral health are related to the well-being and quality of life that long-term care residents deserve. Pathways to providing preventive oral health services will gain momentum as dental hygienists become an integral part of the long-term care setting health care team.</t>
  </si>
  <si>
    <t>Dental Hygienist Providers in Long-Term Care: Meeting the Need</t>
  </si>
  <si>
    <t>Brown, E. J.</t>
  </si>
  <si>
    <t>The article does not provide a strong evaluation of solutions that actually seek to address issues of licensing, certification and other training issues, but it does provide information about evaluations that have been conducted on the effectiveness of dental health therapists in the field in general (p. eS68)</t>
  </si>
  <si>
    <t>Training: Apprenticeship (s)</t>
  </si>
  <si>
    <t>http://www.jdentaled.org/content/jde/81/9/eS65.full.pdf</t>
  </si>
  <si>
    <t>The development of dental therapy in the U.S. grew from a desire to find a workforce solution for increasing access to oral health care. Worldwide, the research that supports the value of dental therapy is considerable. Introduction of educational programs in the U.S. drew on the experiences of programs in New Zealand, Australia, Canada, and the United Kingdom, with Alaska tribal communities introducing dental health aide therapists in 2003 and Minnesota authorizing dental therapy in 2009. Currently, two additional states have authorized dental therapy, and two additional tribal communities are pursuing the use of dental therapists. In all cases, the care provided by dental therapists is focused on communities and populations who experience oral health care disparities and have historically had difficulties in accessing care. This article examines the development and implementation of the dental therapy profession in the U.S. An in-depth look at dental therapy programs in Minnesota and the practice of dental therapy in Minnesota provides insight into the early implementation of this emerging profession. Initial results indicate that the addition of dental therapists to the oral health care team is increasing access to quality oral health care for underserved populations. As evidence of dental therapy's success continues to grow, mid-level dental workforce legislation is likely to be introduced by oral health advocates in other states. This article was written as part of the project Advancing Dental Education in the 21(st) Century.""</t>
  </si>
  <si>
    <t>Dental Therapists as New Oral Health Practitioners: Increasing Access for Underserved Populations</t>
  </si>
  <si>
    <t>Brickle, C. M.; Self, K. D.</t>
  </si>
  <si>
    <t>https://www.ncbi.nlm.nih.gov/pubmed/27575800</t>
  </si>
  <si>
    <t>Crit Care Nurs Q</t>
  </si>
  <si>
    <t>High levels of staff turnover of certified nursing assistants (CNAs) are costly and disruptive to patient care. A variety of factors contribute to a 36% turnover rate of CNAs nationwide (2015 Staffing Report, 2015). According to Stone and Wiener, high rates of turnover and staff vacancies have multilayered consequences; patient care suffers, cost of constantly replacing workers soars, and worker job dissatisfaction increases. This study examined the CNAs' beliefs about job satisfaction as an approach to prevent job turnover and retain high achieving staff in one acute care hospital in a south eastern region. The goal was to determine how CNAs define job satisfaction, evaluate their understanding of and gauge interest in the career options presented at information sessions as well as listen to their ideas on how they believe are the best approaches to achieve job satisfaction for the CNAs at this facility. A qualitative key informant design was used to interview a purposive sample of 9 nursing assistants who were currently employed at the hospital for at least 6 months and who attended a brief information session. Individual 20-minute face-to-face interviews of consented participants were recorded, transcribed, and coded for themes using constant comparative analysis. Four major categories emerged from the interviews: CNA views of job satisfaction, clinical ladder option, support services option, and what CNAs want.</t>
  </si>
  <si>
    <t>An Exploration of Nursing Assistants' Perceptions About Job Satisfaction</t>
  </si>
  <si>
    <t>Brady, D. M.</t>
  </si>
  <si>
    <t>Geared toward elevating the number of DHs who pursue graduate education and growing the entire DH field by supporting growth in higher-level positions: education, research, etc.</t>
  </si>
  <si>
    <t>Training: Financial Incentives (p)</t>
  </si>
  <si>
    <t>Training: Capacity (p)</t>
  </si>
  <si>
    <t>http://www.jdentaled.org/content/75/8/1030</t>
  </si>
  <si>
    <t>To advance the profession of dental hygiene, graduate education is necessary to support growth in research, education, administration, and practice in the discipline and to sustain credibility in a climate in which other health professions require entry-level master's and doctoral degrees. The purpose of this study was to explore what dental hygienists perceive as barriers to pursuing a graduate degree. A survey was developed based on the literature and other national surveys. Data were collected from 160 respondents to the survey: 50 percent held an entry-level baccalaureate degree in dental hygiene, while the rest held an entry-level associate degree (48 percent) or certificate (2 percent) in dental hygiene. All respondents had completed a bachelor's degree. The top five barriers these respondents identified in pursuing graduate education were as follows: 1) cost of graduate education, 2) family responsibilities are too great, 3) concerns about personal funding to pay for graduate education, 4) finding time for graduate school while working, and 5) fear of thesis research. Dental hygiene is one of the few health professions that still have entry-level degrees at the associate and baccalaureate levels. The profession needs to reduce such barriers to enable dental hygienists to pursue graduate education and thus ensure an adequate supply of future leaders, educators, and researchers.</t>
  </si>
  <si>
    <t>Dental hygienists' perceptions of barriers to graduate education</t>
  </si>
  <si>
    <t>Boyd, L. D.; Bailey, A.</t>
  </si>
  <si>
    <t>http://www.jdentaled.org/content/77/8/1042.long</t>
  </si>
  <si>
    <t>To prepare dental hygienists for future roles in the health care system, dental hygiene education must prepare graduates with skills, ethics, and values that align with professional responsibility. The objective of this study was to determine the effectiveness of curricular changes designed to develop professional identity and responsibility over the entire span of the dental hygiene curriculum. Twenty-four dental hygiene students at the University of Minnesota were surveyed about their attitudes toward access to dental care, society's and health professionals' responsibility to care for the underserved, and their personal efficacy to provide care for the underserved. Surveys were conducted at three time points in the curriculum. The Attitudes Toward Health Care instrument adapted by Holtzman for dental use was used to survey the students. The findings indicate that this institution's curricular changes were effective in cultivating professional responsibility among these students. Their attitude scores increased across the six-semester curriculum, and students in their last semester of the program believed that all individuals have a right to dental care and that society has an obligation to provide dental care. These students' sense of obligation to care for the needy became stronger and their perceptions of their own ability to impact the community and act as an agent of change also increased.</t>
  </si>
  <si>
    <t>Cultivating professional responsibility in a dental hygiene curriculum</t>
  </si>
  <si>
    <t>Blue, C. M.</t>
  </si>
  <si>
    <t>More about problems than solutions; nuanced description of problems but really local scope</t>
  </si>
  <si>
    <t>https://www.tandfonline.com/doi/full/10.1080/03643101003609396</t>
  </si>
  <si>
    <t>Administration in Social Work</t>
  </si>
  <si>
    <t>The profession of social work is becoming increasingly involved in empowerment for its members as employers become more invested in promoting employee satisfaction. This is occurring at a crucial time in which predictions are that the profession will be heading into a shortage of workers (NASW Center for Workforce Studies, 2006; U.S. Department of Labor Profession Report 2008-09). The experiences of the social work staff at Virginia Commonwealth University Medical Center in Richmond, Virginia, illustrate the process as efforts combine to create new paths to career development for 'frontline' clinicians. The work of the Retention Committee in the Department of Care Coordination began due to staff members' dissatisfaction with opportunity for advancement, pay disparity, and inequitable distribution of workload. This article will present the history, efforts, and outcome of the Social Work Retention Committee at VCU Medical Center. (PsycINFO Database Record (c) 2016 APA, all rights reserved)</t>
  </si>
  <si>
    <t>Factors that influence retention and professional development of social workers</t>
  </si>
  <si>
    <t>Blosser, J.; Cadet, D.; Downs, L., Jr.</t>
  </si>
  <si>
    <t>Old data but representative and nuanced analysis of factors affecting job satisfaction. Includes workload as a factor. Doesn't make recs per se, but I think we can understand their findings as such.</t>
  </si>
  <si>
    <t>https://academic.oup.com/gerontologist/article/49/5/611/639543</t>
  </si>
  <si>
    <t>The Gerontologist</t>
  </si>
  <si>
    <t>Purpose: To estimate the impact of nursing home work practices, specifically compensation and working conditions, on job satisfaction of nursing assistants employed in nursing homes. Design and Methods: Data are from the 2004 National Nursing Assistant Survey, responses by the nursing assistants' employers to the 2004 National Nursing Home Survey, and county-level data from the Area Resource File. Multinomial logistic regression was used to estimate effects of compensation and working conditions on nursing assistants' overall job satisfaction, controlling for personal characteristics and local labor market characteristics. Results: Wages, benefits, and job demands, measured by the ratio of nursing assistant hours per resident day, were associated with job satisfaction. Consistent with previous studies, job satisfaction was greater when nursing assistants felt respected and valued by their employers and had good relationships with supervisors. Nursing assistants were more satisfied when they had enough time to complete their work, when their work was challenging, when they were not subject to mandatory overtime, and where food was not delivered to residents on trays. Implications: This is the first investigation of nursing assistant job satisfaction using a nationally representative sample of nursing assistants matched to information about their employing nursing homes. The findings corroborate results of previous studies in showing that compensation and working conditions that provide respect, good relationships with supervisors, and better staffing levels are important to nursing assistant job satisfaction. (PsycINFO Database Record (c) 2016 APA, all rights reserved)</t>
  </si>
  <si>
    <t>Nursing home work practices and nursing assistants' job satisfaction</t>
  </si>
  <si>
    <t>Bishop, C. E.; Squillace, M. R.; Meagher, J.; Anderson, W. L.; Wiener, J. M.</t>
  </si>
  <si>
    <t>Old but nuanced description of HHA satisfaction and work experiences based on nationally representative survey. Includes workload as a factor.</t>
  </si>
  <si>
    <t>https://www.ncbi.nlm.nih.gov/pubmed/21688727</t>
  </si>
  <si>
    <t>Natl Health Stat Report</t>
  </si>
  <si>
    <t>OBJECTIVES: This report presents national estimates of home health aides providing assistance in activities of daily living (ADLs) and employed by agencies providing home health and hospice care in 2007. Data are presented on demographics, training, work environment, pay and benefits, use of public benefits, and injuries. METHODS: Estimates are based on data collected in the 2007 National Home Health Aide Survey. Estimates are derived from data collected during telephone interviews with home health aides providing assistance with ADLs and employed by agencies providing home health and hospice care. RESULTS: In the United States in 2007, 160,700 home health and hospice aides provided ADL assistance and were employed by agencies providing home health and hospice care. Most home health aides were female; approximately one-half were white and one-third black. Approximately one-half of aides were at least 35 years old. Two-thirds had an annual family income of less than $40,000. More than 80% received initial training to become a home health aide and more than 90% received continuing education classes in the previous 2 years. Almost three-quarters of aides would definitely become a home health aide again, and slightly more than one-half of aides would definitely take their current job again. The average hourly pay was $10.88 per hour. Almost three-quarters of aides reported that they were offered health insurance by their employers, but almost 19% of aides had no health insurance coverage from any source. More than 1 in 10 aides had had at least one work-related injury in the previous 12 months. CONCLUSIONS: The picture that emerges from this analysis is of a financially vulnerable workforce, but one in which the majority of aides are satisfied with their jobs. The findings may be useful in informing initiatives to train, recruit, and retain these direct care workers.</t>
  </si>
  <si>
    <t>An overview of home health aides: United States, 2007</t>
  </si>
  <si>
    <t>Bercovitz, A.; Moss, A.; Sengupta, M.; Park-Lee, E. Y.; Jones, A.; Harris-Kojetin, L. D.</t>
  </si>
  <si>
    <t>States that DHs should have bachelor's degree at entry-level</t>
  </si>
  <si>
    <t>https://www.sciencedirect.com/science/article/pii/S1532338214000487?via%3Dihub</t>
  </si>
  <si>
    <t>UNLABELLED: The changing health care environment and societal imperatives indicate the need for transformative change within the dental hygiene profession to serve the emerging needs of the public. The American Dental Hygienists' Association is leading the way toward meaningful change. BACKGROUND AND PURPOSE: The American Dental Hygienists' Association (ADHA) has as its vision the integration of dental hygienists into the health care delivery system as essential primary care providers to expand access to oral health care. This article provides data on current dental hygiene education programs and those in development. Also included is a discussion regarding how the dental hygiene profession can better serve the health and wellness needs of society by transforming the way graduates are prepared for the future. METHOD: ADHA's dental hygiene survey center data, policies and a futuristic analysis plus a review of the professional literature describe the current state of dental hygiene education and the profession. A discussion of societal, health care and educational trends that creates the imperative for transformation of the dental hygiene profession is provided. CONCLUSIONS: Ultimately, the purpose of advancing education in dental hygiene is to achieve better oral and overall health for more people. The profession's responsibility to the public includes evaluating its own ability to provide care and taking the steps necessary to ensure its maximum effectiveness. ADHA is leading this process for dental hygienists in diverse ways. It is imperative that the dental hygiene profession understands and embraces the changing health care environment. Through open dialog and the sharing of evidence the professional path will be determined along with forward movement for the benefit of society and the dental hygiene profession.</t>
  </si>
  <si>
    <t>Advancing education in dental hygiene</t>
  </si>
  <si>
    <t>Battrell, A.; Lynch, A.; Steinbach, P.; Bessner, S.; Snyder, J.; Majeski, J.</t>
  </si>
  <si>
    <t>Could include a few initiatives from here in program inventory; cites evidence for some solutions like dental therapist model but not for others; states that DHs should have bachelor's degree at entry-level</t>
  </si>
  <si>
    <t>https://www.sciencedirect.com/science/article/pii/S1532338216000142?via%3Dihub</t>
  </si>
  <si>
    <t>UNLABELLED: With the dental hygiene profession undergoing tremendous transformation as greater and more diverse workplace opportunities present themselves, the American Dental Hygienists' Association (ADHA) is leading the effort to ensure that dental hygienists are prepared to take advantage of these growing opportunities in today's constantly evolving health care landscape. BACKGROUND AND PURPOSE: ADHA's vision statement calls for the integration of dental hygienists into the health care delivery system as essential primary care providers to expand access to oral health care. This article discusses changes in dental hygiene curriculum, as well as how changes in the health care environment and legislative outcomes are impacting workplace opportunities for dental hygienists in the 21st century. METHOD: Research from ADHA's Transforming Dental Hygiene Education and the Profession for the 21st Century white paper and other oral health-related literature, ADHA policies, and ADHA survey research describe the evolving dental hygiene workplace environment. The article discusses trends in education, health care, legislative and regulatory practice, and societal need that are creating new workforce opportunities for the dental hygiene profession. CONCLUSION: With rapid change in both the oral and overall health care environments, transformation in dental hygiene curriculum and competencies, and more states allowing the public to have direct access to dental hygienists, dental hygiene professionals are expanding their presence into all aspects of the health care system. ADHA is leading this effort to help dental hygienists provide that care by expanding workforce opportunities and allowing dental hygienists to practice to the full extent of their scope. The dental hygiene profession must be prepared and ready to embrace these opportunities. In doing so, new career pathways will be available for dental hygiene professionals that will also improve the public's access to oral health care.</t>
  </si>
  <si>
    <t>The American Dental Hygienists' Association Leads the Profession into 21st Century Workforce Opportunities</t>
  </si>
  <si>
    <t>Battrell, A.; Lynch, A.; Steinbach, P.</t>
  </si>
  <si>
    <t xml:space="preserve">Problem is that states largely haven't implemented evidence-based policies; these evidence-based policies are presented as solutions (as is developing a task force to make policy recs) but there is another CDC paper in our inventory that actually reviews the evidence base for these polices. </t>
  </si>
  <si>
    <t>https://link.springer.com/article/10.1007%2Fs10900-015-0098-x</t>
  </si>
  <si>
    <t>Community health workers (CHWs) are expected to improve patient care and population health while reducing health care costs. Law is a tool states are using to build a supportive infrastructure for the CHW workforce. This study assessed the extent existing state law pertaining to the CHW workforce aligned with best available evidence. We used the previously developed Quality and Impact of Component (QuIC) Evidence Assessment method to identify and prioritize those components that could comprise an evidence-informed CHW policy at the state level. We next assessed the extent codified statutes and regulations in effect as of December 31, 2014 for the 50 states and D.C. included the components identified in the evidence assessment. Fourteen components of an evidence-informed CHW policy were identified; eight had best, three had promising, and three had emerging evidence bases. Codified law in 18 states (35.3 % of 51) pertained to the CHW workforce. Fifteen of these 18 states authorized at least one of the 14 components from the evidence assessment (maximum: nine components, median: 2.5). The most frequently authorized component was a defined scope of practice for CHWs (authorized by eight states) followed by a standard core competency curriculum and inclusion of CHWs in multidisciplinary health care teams (each authorized by six states). States could consider the components presented in this article when developing new or strengthening existing law.</t>
  </si>
  <si>
    <t>Do State Community Health Worker Laws Align with Best Available Evidence?</t>
  </si>
  <si>
    <t>Barbero, C.; Gilchrist, S.; Chriqui, J. F.; Martin, M. A.; Wennerstrom, A.; VanderVeur, J.; Prewitt, K.; Brownstein, J. N.</t>
  </si>
  <si>
    <t>Problems and "solutions" are nuanced; does not recommend particular organizational culture approaches but does recommend that nursing home admins consider approach to organizational culture based on paper findings</t>
  </si>
  <si>
    <t>https://www.ncbi.nlm.nih.gov/pmc/articles/PMC4542704/</t>
  </si>
  <si>
    <t>PURPOSE OF THE STUDY: We examined how organizational culture in nursing homes affects staff turnover, because culture is a first step to creating satisfactory work environments. DESIGN AND METHODS: Nursing home administrators were asked in 2009 to report on facility culture and staff turnover. We received responses from 419 of 1,056 administrators contacted. Respondents reported the strength of cultural values using scales from a Competing Values Framework and percent of staff leaving annually for Registered Nurse (RN), Licensed Practice Nurse (LPN), and nursing aide (NA) staff. We estimated negative binomial models predicting turnover. RESULTS: Turnover rates are lower than found in past but remain significantly higher among NAs than among RNs or LPNs. Facilities with stronger market values had increased turnover among RNs and LPNs, and among NAs when turnover was adjusted for facilities with few staff. Facilities emphasizing hierarchical internal processes had lower RN turnover. Group and developmental values focusing on staff and innovation only lowered LPN turnover. Finally, effects on NA turnover become insignificant when turnover was adjusted if voluntary turnover was reported. IMPLICATIONS: Organizational culture had differential effects on the turnover of RN, LPN, and NA staff that should be addressed in developing culture-change strategies. More flexible organizational culture values were important for LPN staff only, whereas unexpectedly, greater emphasis on rigid internal rules helped facilities retain RNs. Facilities with a stronger focus on customer needs had higher turnover among all staff.</t>
  </si>
  <si>
    <t>The role of organizational culture in retaining nursing workforce</t>
  </si>
  <si>
    <t>Banaszak-Holl, J.; Castle, N. G.; Lin, M. K.; Shrivastwa, N.; Spreitzer, G.</t>
  </si>
  <si>
    <t>https://journals.sagepub.com/doi/full/10.1177/0733464817716970?url_ver=Z39.88-2003&amp;rfr_id=ori%3Arid%3Acrossref.org&amp;rfr_dat=cr_pub%3Dpubmed</t>
  </si>
  <si>
    <t>Direct care workers (e.g., certified nursing assistants [CNAs]) employed in long-term care (LTC) are particularly vulnerable to the experience of burnout, yet they have received relatively less research attention compared to Licensed Practical Nurses and Registered Nurses. Within the burnout literature, evidence suggests that the deployment of certain coping strategies influences levels of burnout. The current study examined the extent to which coping (e.g., problem-focused, emotion-focused, and dysfunctional coping) and cognitive emotion regulation strategies (e.g., positive reappraisal) predicted burnout after controlling for covariates (age, sleep duration). Fifty-six CNAs were surveyed at four skilled nursing facilities in the United States. Dysfunctional coping was significantly associated with emotional exhaustion and depersonalization. Among cognitive emotion regulation strategies, positive reappraisal was significantly associated with depersonalization. Shorter sleep duration was associated with significantly greater depersonalization. Findings suggest the need to develop interventions for CNAs aimed at reducing dysfunctional coping strategies and increasing sleep duration.</t>
  </si>
  <si>
    <t>Coping, Cognitive Emotion Regulation, and Burnout in Long-Term Care Nursing Staff: A Preliminary Study</t>
  </si>
  <si>
    <t>Bamonti, P.; Conti, E.; Cavanagh, C.; Gerolimatos, L.; Gregg, J.; Goulet, C.; Pifer, M.; Edelstein, B.</t>
  </si>
  <si>
    <t>http://muse.jhu.edu/article/447847</t>
  </si>
  <si>
    <t>J Health Care Poor Underserved</t>
  </si>
  <si>
    <t>This report provides recommendations for the development and sustenance of community health workers. These recommendations are a result of the San Antonio Community Health Worker Summit held January 2010. Recommendations include defining the workforce, training standards, evaluating financial benefit, strategizing Medicaid reimbursement, and creating support networks.</t>
  </si>
  <si>
    <t>Recommendations for developing and sustaining community health workers</t>
  </si>
  <si>
    <t>Alvillar, M.; Quinlan, J.; Rush, C. H.; Dudley, D. J.</t>
  </si>
  <si>
    <t>Retention: Performance Recognition (p)</t>
  </si>
  <si>
    <t>https://www.sciencedirect.com/science/article/pii/S8755722312000506?via%3Dihub</t>
  </si>
  <si>
    <t>J Prof Nurs</t>
  </si>
  <si>
    <t>Military licensed vocational nurses (LVNs) provide nursing care for the ill, injured, convalescent, or disabled persons. Those who have deployed both for humanitarian and wartime situations have a tremendous experiential base in stabilization of life-threatening frontline injuries and critical care intense facilities. An educational program was created called Returning Enlisted Veterans-Upward (to) Professional Nursing for retired/discharged U.S. Army LVNs to acknowledge their special military education and experiences. This educational model represented one step in the right direction to increase men and minorities in the professional nursing workforce, yet the program had to be dissolved. Lessons learned" are presented so others might consider a similar project."</t>
  </si>
  <si>
    <t>Returning enlisted veterans-upward (to) professional nursing: not all innovative ideas succeed</t>
  </si>
  <si>
    <t>Allen, P.; Billings, L.; Green, A.; Lujan, J.; Armstrong, M. L.</t>
  </si>
  <si>
    <t>Telehealth, train the team, care integration in Discussion; see results page 3 for problem description</t>
  </si>
  <si>
    <t>https://www.ncbi.nlm.nih.gov/pmc/articles/PMC4576500/</t>
  </si>
  <si>
    <t>Prev Chronic Dis</t>
  </si>
  <si>
    <t>INTRODUCTION: The Patient Protection and Affordable Care Act acknowledges the value of community health workers (CHWs) as frontline public health workers. Consequently, growing attention has been placed on promoting CHWs as legitimate partners to provide support to health care teams and patients in the prevention, management, and control of chronic disease, particularly among diverse populations and high-need individuals. METHODS: Using a mixed-methods research approach, we investigated the integration of CHWs into health care teams from the CHW perspective. We conducted a survey of 265 CHWs and interviews with 23 CHWs to better understand and describe their experience and their perceived opportunities and challenges regarding their integration within the context of health care reform. RESULTS: Feelings of organizational support were positively correlated with the number of CHWs in the organization. CHWs reported the following facilitators to integration: having team meetings (73.7%), training inside (70.4%) and outside of the organization (81.6%), access to electronic health records, and ability for CHWs to stay connected to the community. CONCLUSION: The perspectives of CHWs on their positive and negative experiences offer useful and innovative insight into ways of maximizing their impact on the health care team, patients, and their role as key emissaries between clinical services and community resources.</t>
  </si>
  <si>
    <t>Strategies to Improve the Integration of Community Health Workers Into Health Care Teams: A Little Fish in a Big Pond</t>
  </si>
  <si>
    <t>Allen, C. G.; Escoffery, C.; Satsangi, A.; Brownstein, J. N.</t>
  </si>
  <si>
    <t>Santofi Corporation</t>
  </si>
  <si>
    <t>https://www.ncbi.nlm.nih.gov/pubmed/29923846</t>
  </si>
  <si>
    <t>Although community health workers (CHWs) continue to gain credibility and recognition in the health care and public health sectors, there is still a need to expand workforce identity and development efforts, including identifying best practices for assessing CHW skill proficiencies. During this qualitative study, we interviewed 32 CHWs, trainers, and supervisors to understand current practice, perspectives, and perceived importance in assessing CHW skills and guiding principles for CHW skill assessment. Results from these interviews can be used to inform CHW workforce development to enhance efforts among those who are actively building CHW programs or who are considering improvements in strategies to assess CHW skill proficiencies.</t>
  </si>
  <si>
    <t>Building a Framework for Community Health Worker Skills Proficiency Assessment to Support Ongoing Professional Development</t>
  </si>
  <si>
    <t>Allen, C. G.; Brownstein, J. N.; Cole, M.; Hirsch, G.; Williamson, S.; Rosenthal, E. L.</t>
  </si>
  <si>
    <t>https://insights.ovid.com/crossref?an=00124784-900000000-99445</t>
  </si>
  <si>
    <t>Community health workers (CHWs) are becoming a well-recognized workforce to help reduce health disparities and improve health equity. Although evidence demonstrates the value of engaging CHWs in health care teams, there is a need to describe best practices for integrating CHWs into US health care settings. The use of existing health promotion and implementation theories could guide the research and implementation of health interventions conducted by CHWs. We conducted a standard 5-step scoping review plus stakeholder engagement to provide insight into this topic. Using PubMed, EMBASE, and Web of Science, we identified CHW intervention studies in health care settings published between 2000 and 2017. Studies were abstracted by 2 researchers for characteristics and reported use of theory. Our final review included 50 articles published between January 2000 and April 2017. Few studies used implementation theories to understand the facilitators and barriers to CHW integration. Those studies that incorporated implementation theories used RE-AIM, intervention mapping, cultural tailoring, PRECEDE-PROCEED, and the diffusion of innovation. Although most studies did not report using implementation theories, some constructs of implementation such as fidelity or perceived benefits were assessed. In addition, studies that reported intervention development often cited specific theories, such as the transtheoretical or health belief model, that helped facilitate the development of their program. Our results are consistent with other literature describing poor uptake and use of implementation theory. Further translation of implementation theories for CHW integration is recommended.</t>
  </si>
  <si>
    <t>Is Theory Guiding Our Work? A Scoping Review on the Use of Implementation Theories, Frameworks, and Models to Bring Community Health Workers into Health Care Settings</t>
  </si>
  <si>
    <t>Allen, C. G.; Barbero, C.; Shantharam, S.; Moeti, R.</t>
  </si>
  <si>
    <t>In 2001, a dedicated group of nurses from across Wisconsin came together to discuss how to create a state center of expertise on key nursing workforce issues. The result was the establishment of the Wisconsin Center for Nursing (WCN) in 2005. Since that time, through its statewide Board of Directors, WCN has clarified and targeted specific state workforce needs and identified gaps that exist in addressing those needs. During its five-year existence, WCN has received funding from a variety of sources, and volunteers have spent hundreds of hours working on behalf of the organization. Finding a sustainable base of funding for WCN has been a priority in order to ensure that the organization can hire permanent staff and invest in ongoing initiatives. In 2009, WCN was involved in developing a strategy that resolved both the issue of sustainability and the need to collect and analyze data on the nursing profession. A bill was passed by the Wisconsin legislature that required RNs and LPNs to complete a comprehensive survey every two years when they renew their state licenses. In addition, the legislature raised the licensure fee for RNs and LPNs and dedicated a portion to WCN to assist in the analysis of the newly-collected nursing workforce data and to develop a state-wide plan addressing the future of the Wisconsin nursing workforce. This article will include the history of the WCN and the details of its journey toward sustainability including accomplishments and lessons learned.</t>
  </si>
  <si>
    <t>Vision, grit, and collaboration: how the Wisconsin Center for Nursing achieved both sustainable funding and established itself as a state health care workforce leader</t>
  </si>
  <si>
    <t>Acord, L. G.; Dennik-Champion, G.; Lundeen, S. P.; Schuler, S. G.</t>
  </si>
  <si>
    <t>Other Role</t>
  </si>
  <si>
    <t>Peer Support</t>
  </si>
  <si>
    <t>Health Aides</t>
  </si>
  <si>
    <t>Dental Health</t>
  </si>
  <si>
    <t>Nurses</t>
  </si>
  <si>
    <t>Social Workers</t>
  </si>
  <si>
    <t>SUD Counselors</t>
  </si>
  <si>
    <t>Notes</t>
  </si>
  <si>
    <t>Funding Category</t>
  </si>
  <si>
    <t>Provides Evidence to Support Solution?</t>
  </si>
  <si>
    <t>Discusses Solutions?</t>
  </si>
  <si>
    <t>Evaluates Extent/Nuances of Problems?</t>
  </si>
  <si>
    <t>Discusses Problems?</t>
  </si>
  <si>
    <t>How Relevant?</t>
  </si>
  <si>
    <t>Journal/ Secondary Title</t>
  </si>
  <si>
    <t xml:space="preserve">Abstract  </t>
  </si>
  <si>
    <t>Year</t>
  </si>
  <si>
    <t>Author(s)</t>
  </si>
  <si>
    <t>Reference Type</t>
  </si>
  <si>
    <t>Record #</t>
  </si>
  <si>
    <t>Excel Ref #</t>
  </si>
  <si>
    <t>Discusses Solutions to Problems?</t>
  </si>
  <si>
    <t>Presents evidence that solutions work?</t>
  </si>
  <si>
    <t>Location Description</t>
  </si>
  <si>
    <t>Publication Date</t>
  </si>
  <si>
    <t>Publisher</t>
  </si>
  <si>
    <t>Topical Focus - 1</t>
  </si>
  <si>
    <t>Topical Focus - 2</t>
  </si>
  <si>
    <t>Topical Focus - 3</t>
  </si>
  <si>
    <t>Topical Focus - 4</t>
  </si>
  <si>
    <t>Topical Focus - 5</t>
  </si>
  <si>
    <t>Technology</t>
  </si>
  <si>
    <t>Collaboration with Govt</t>
  </si>
  <si>
    <t>Research Agenda</t>
  </si>
  <si>
    <t>Training of Team They'll be Working With</t>
  </si>
  <si>
    <t>Data</t>
  </si>
  <si>
    <t>Funder Category</t>
  </si>
  <si>
    <t>Excel Ref # (Added by Jess)</t>
  </si>
  <si>
    <t>Source (Added by JLS)</t>
  </si>
  <si>
    <t>Notes from Test Run (6/11/19)</t>
  </si>
  <si>
    <t>SUD Counselor (Any Level)</t>
  </si>
  <si>
    <t>Social Worker (Any level)</t>
  </si>
  <si>
    <t>Paving Health Career Pathways to the Middle Class</t>
  </si>
  <si>
    <t>This is a 60-page in-depth report outlining lessons about future needs and solutions regarding entry-level health workorce in the U.S., including multiple cadres of interest.</t>
  </si>
  <si>
    <t>The Advisory Board Company</t>
  </si>
  <si>
    <t>Train more health workers</t>
  </si>
  <si>
    <t>Retain more health workers</t>
  </si>
  <si>
    <t>Improve funding for entry-level providers</t>
  </si>
  <si>
    <t>Unable to code the general policy. Could potentially put "HSS: Improve workforce distribution" because the reoprt talks about a pertnership between educators, employers and policy makers.</t>
  </si>
  <si>
    <t>Office of Statewide Health Planning and Development California Workforce Investment Board (Career Pathway Sub-Committee) Final Report</t>
  </si>
  <si>
    <t>This is a state-level report from California outlining the needs of the health care work force and solutions for how to develop successful career pathways for certain professions. It also includes infrastructure recommendations and recommendations that span multiple health professions. </t>
  </si>
  <si>
    <t>https://futurehealthworkforce.org/wp-content/uploads/2017/08/2011-oshpd-chwdc-cwib-career-pathway-sub-committee-final-report.pdf</t>
  </si>
  <si>
    <t>Office of Statewide Health Planning and Development; California Workforce Investment Board; Health Workforce Development Council; Career Pathway Sub-Committee</t>
  </si>
  <si>
    <t>Entire State</t>
  </si>
  <si>
    <t>University of California, Berkeley School of Public Health</t>
  </si>
  <si>
    <t>Increase opportunity for vocational growth</t>
  </si>
  <si>
    <t>Recruit more health workers</t>
  </si>
  <si>
    <t>HRSA (provided funding for effort to strengthen California's Health Workforce)</t>
  </si>
  <si>
    <t xml:space="preserve">California may be a unique case when it comes to the supply and demand for nurses becase they have mandatory nurse/patient ratio. Might be usefu to keep this in mind as we evaluate this report. </t>
  </si>
  <si>
    <t>Inventory of Health Care Initiatives in Connecticut</t>
  </si>
  <si>
    <t>This report is a compilation of various types of programs and initiatives that have been implemented in Connecticut to increase the number of workers at different levels of the health care workforce.</t>
  </si>
  <si>
    <t>https://www.ctdol.state.ct.us/owc/CETC/Committees/IndustrySectors/AlliedHealth/AHWPB%20Inventory%202015.pdf</t>
  </si>
  <si>
    <t>Allied Health Workforce Policy Board</t>
  </si>
  <si>
    <t>Decrease financial burdens</t>
  </si>
  <si>
    <t>Varies (Different initiatives within report)</t>
  </si>
  <si>
    <t>Wisconsin Health Care Workforce 2017 Report</t>
  </si>
  <si>
    <t>This report characterizes evolving workforce demand in Wisconsin, noting the 
effects of an aging population and workforce, as well as the impact of technology and decreased utilization of inpatient services. Recommendations emphasize the importance of developing career pathways as well as training and recruitment pipelines to support retention of workers.Technology, integrated care models, and the growth of the nursing workforce are cited as critical factors to consider in responding strategically to changing workforce demands in the state.</t>
  </si>
  <si>
    <t>https://www.wha.org/WisconsinHospitalAssociation/media/WHA-Reports/2017workforcereport_web.pdf</t>
  </si>
  <si>
    <t>Wisconsin Hospital Association</t>
  </si>
  <si>
    <t>Expand scope of practice</t>
  </si>
  <si>
    <t>Improve financial incentives</t>
  </si>
  <si>
    <t>Other Topical Focus: Develop strategic plans to fill gaps where entry-level workers might be needed</t>
  </si>
  <si>
    <t>Colorado Health Workforce Development Strategy, 2014</t>
  </si>
  <si>
    <t>Report provides a general overview of the health workforce landscape in Colorado and proposes some recommendations for different high-level goals summarized as "[o]rganize, educate, recruit, retain and advocate."</t>
  </si>
  <si>
    <t>https://www.colorado.gov/pacific/sites/default/files/PCO_CHSC_Health%20Workforce%20Development%20Strategy%202014.pdf</t>
  </si>
  <si>
    <t>Relevant/Ambiguous</t>
  </si>
  <si>
    <t>Colorado Department of Public Health and Environment Primary Care Office</t>
  </si>
  <si>
    <t>Montana Healthcare Workforce Statewide Strategic Plan</t>
  </si>
  <si>
    <t>This report provides strategic recommendations for closing healthcare workforce gaps broadly and for recruiting, educating, training, and retaining specific types of healthcare workers in Montana.  Healthcare professions discussed in the report include entry-level and other healthcare professionals. The report provides examples of ongoing efforts to challenges faced in maintaining an adequate healthcare workforce in Montana.</t>
  </si>
  <si>
    <t>Montana Office of Rural Health/Area Health Education Center</t>
  </si>
  <si>
    <t>Decrease non-financial burdens</t>
  </si>
  <si>
    <t>Employer Roles in Building Pipelines for Middle-Skill Jobs in Health Care</t>
  </si>
  <si>
    <t>This report explores employers' perspectives on their role in expanding and strengthening pipelines for middle-skill healthcare workers in the U.S. Authors provide an overview of findings from qualitative interviews with large health care employers, incuding home health agencies, long-term care providers, and hospitals. The report makes recommendations on strategies and key considerations for engaging in health care initiatives and industry partnerships to train and retain workers in middle-skill jobs.</t>
  </si>
  <si>
    <t>Urban Institute</t>
  </si>
  <si>
    <t>Task shift responsibilities</t>
  </si>
  <si>
    <t>Although not all cadres are directly referenced in the publication, they are target populations in the programs listed in the publication</t>
  </si>
  <si>
    <t>Using Registered Apprenticeship to Build and Fill Health Care Career Paths</t>
  </si>
  <si>
    <t xml:space="preserve">This report briefly summarizes evidence on the registered apprenticeship model as a solution to address workforce shortages for entry-level and other health professionals in the U.S. It provides examples of the model that are currently being implemented or will be in the future. </t>
  </si>
  <si>
    <t>Department of Labor (DOL)</t>
  </si>
  <si>
    <t>Undated</t>
  </si>
  <si>
    <t>DOL</t>
  </si>
  <si>
    <t>Other - Connect health workers with job opportunities</t>
  </si>
  <si>
    <t>The U.S. Is Running Out of Nurses</t>
  </si>
  <si>
    <t>This article provides an overview of the various factors that are leading to the nursing shortage in the U.S. but does not drill down to specific types of nurses.</t>
  </si>
  <si>
    <t>https://www.theatlantic.com/health/archive/2016/02/nursing-shortage/459741/</t>
  </si>
  <si>
    <t>The Atlantic</t>
  </si>
  <si>
    <t>Other - identifies problems only</t>
  </si>
  <si>
    <t>Washington State's Oral Health Workforce</t>
  </si>
  <si>
    <t xml:space="preserve">This report, in addition to describing the demographic and practice characteristics of DAs, DHs, direct access DAs, and other health professionals, explains the factors underlying their supply in WA. It also provides solutions for addressing shortages such as promoting interest in oral health professions through K-12 and expanding programs that promote practice in shortage areas. </t>
  </si>
  <si>
    <t>http://depts.washington.edu/uwrhrc/uploads/CHWS_FR130_Skillman.pdf</t>
  </si>
  <si>
    <t>Center for Health Workforce Studies, University of Washington (UW)</t>
  </si>
  <si>
    <t>University of Washington</t>
  </si>
  <si>
    <t>p, x</t>
  </si>
  <si>
    <t>Nursing: Supply and Demand Through 2020</t>
  </si>
  <si>
    <t>This is a report about recent and projected trends in the U.S. nursing supply relative to demand, reasons for shortages, and barriers to increasing supply. Authors discuss these topics with respect to the nursing profession generally and at times focusing on different types of nursing professionals including LPN/LVNs. It provides a breakdown of projected nursing supply and demand in 2020 by state; however, it does not include solutions for addressing gaps in the nursing workforce.</t>
  </si>
  <si>
    <t>https://cew.georgetown.edu/wp-content/uploads/Nursing-Supply-Final.pdf</t>
  </si>
  <si>
    <t>Georgetown University McCourt School of Public Policy</t>
  </si>
  <si>
    <t>Lumina Foundation, Bill and Melinda Gates Foundation, Joyce Foundation</t>
  </si>
  <si>
    <t>Appendix: International Models of Nursing; The Future of Nursing: Leading Change, Advancing Health.</t>
  </si>
  <si>
    <t>This is an appendix of a report called "The Future of Nursing: Leading Change, Advancing Health." It does not focus specifically on entry level cadres. It "describes general trends and broad themes in globalization and international nurse migration, profiles nursing education, regulation and utilization in various countries, and relates them to the future of nursing, both in the United States and globally. It describes foreign-educated nurses in the United States workforce within the context of global variances in nursing education programs, credentialing mechanisms, and employment practices." Considering these topics, it presents recommendations for strengthening the U.S. nursing workforce.</t>
  </si>
  <si>
    <t>https://www.ncbi.nlm.nih.gov/books/NBK209879/#top</t>
  </si>
  <si>
    <t>Institute of Medicine</t>
  </si>
  <si>
    <t>United States and international context</t>
  </si>
  <si>
    <t xml:space="preserve">National Academies Press </t>
  </si>
  <si>
    <t>Recruitment: Partnerships (p)</t>
  </si>
  <si>
    <t>Did not bother writing out the other topical foci because suspect this might not be so relevant. Should read review the entire report though?</t>
  </si>
  <si>
    <t>A Review of California’s Health Care Workforce Shortages and Strategies to Address These Shortages</t>
  </si>
  <si>
    <t>This report is a California Senate review that describes trends in demand and shortages in CA healthcare workforce. It has a subsection on allied health professions, provides a review current CA efforts and ACA provisions to address shortages and also presents strategies to meet workforce demands.</t>
  </si>
  <si>
    <t>https://shea.senate.ca.gov/sites/shea.senate.ca.gov/files/Background%20for%20hearing%20on%20physician%20shortages%20%283-12-12%29.pdf</t>
  </si>
  <si>
    <t>Senate Office of Research and the Senate Health Committee</t>
  </si>
  <si>
    <t>California State Government</t>
  </si>
  <si>
    <t>Return to list out ACA provisions; The training recs are nuanced and maybe relevant but not specifc to entry level cadres</t>
  </si>
  <si>
    <t>The Complexities of National Health Care Workforce Planning: A review of current data and methodologies and recommendations for future studies</t>
  </si>
  <si>
    <t xml:space="preserve">This is an in-depth 59-page report outlines the state of healthcare workforce data and planning with recommendations on the features of a new strategy for workforce planning. The report also reviews the factors affecting supply and describes employment trends for various health care roles. </t>
  </si>
  <si>
    <t>https://bipartisanpolicy.org/wp-content/uploads/sites/default/files/BPC%20DCHS%20Workforce%20Supply%20Paper%20Feb%202013%20final.pdf</t>
  </si>
  <si>
    <t>Deloitte</t>
  </si>
  <si>
    <t>General: Partnership (p)</t>
  </si>
  <si>
    <t>Bipartisan Policy Center</t>
  </si>
  <si>
    <t>Revisit Appendix A which lists a ton of ACA provisions related to healthcare workforce planning and development</t>
  </si>
  <si>
    <t>Developing an Effective Healthcare Workforce Planning Model</t>
  </si>
  <si>
    <t xml:space="preserve">This document presents a workforce planning model tool that health delivery organizations can use to meet their needs. The document does not refer to specific health care positions, but seeks to address the health care workforce overall. </t>
  </si>
  <si>
    <t>https://www.aonl.org/sites/default/files/aone/workforce-planning-model.pdf</t>
  </si>
  <si>
    <t>AHA, AONE, ASHHRA</t>
  </si>
  <si>
    <t>American Hospital Association</t>
  </si>
  <si>
    <t>Recruitment: New Venue (s)</t>
  </si>
  <si>
    <t>How health delivery organizations can create a workforce plan and recruit effectively</t>
  </si>
  <si>
    <t>AHA likely; Unclear if AONE and ASHHRA also</t>
  </si>
  <si>
    <t>Literature Review: Healthcare Occupational Training and Support Programs under the ACA—Background and Implications for Evaluating HPOG</t>
  </si>
  <si>
    <t>Health Prof Opp Grants (ACF) established by the ACA to provide training to low-income people for health care professions. Reviews factors that HPOG  grantees (community colleges, non-profits, tribal councils) should consider when developing programs.  Additionally, reviews factors contributing to shortages. They talk about HPOG-relevant professions including relevant cadres as a whole without getting more granular.</t>
  </si>
  <si>
    <t>https://www.acf.hhs.gov/sites/default/files/opre/hpog_litreviewessay_policybackground_final.pdf2Fhpog_litreviewessay_policybackground_final.pdf&amp;usg=AOvVaw25OeeJvvrhaOl1z3xgNW9d</t>
  </si>
  <si>
    <t>Abt Associates</t>
  </si>
  <si>
    <t>OPRE (ACF, HHS)</t>
  </si>
  <si>
    <t>Retain by providing "employer-based support and satisfying work environments"</t>
  </si>
  <si>
    <t>Reforming Scopes of Practice: A White Paper</t>
  </si>
  <si>
    <t>On the premise that scope of practice laws improve access to care, this paper describes how scope of practice laws (including those for dental hygenists) were reformed in Pennsylvania, reviews political challenges to the implementation of SOP reforms, and reviews state SOP review mechanisms.</t>
  </si>
  <si>
    <t>https://www.ncsbn.org/ReformingScopesofPractice-WhitePaper.pdf</t>
  </si>
  <si>
    <t>Citizen Advocacy Center</t>
  </si>
  <si>
    <t>Various states (with focus on PA)</t>
  </si>
  <si>
    <t>New or Expanded Oral Health Workforce Models in the U.S.</t>
  </si>
  <si>
    <t xml:space="preserve">This paper reviews new oral healthcare workforce models meant to improve access and describes the common as well as more innovative roles within the oral health workforce. </t>
  </si>
  <si>
    <t>http://www.chwsny.org/wp-content/uploads/2014/11/MENewOrExpandedOralHealthWorkforceModels2012_Final_reduced.pdf</t>
  </si>
  <si>
    <t>Center for Health Workforce Studies, University at Albany, State University of New York (SUNY)</t>
  </si>
  <si>
    <t>Specific mentions of certain states</t>
  </si>
  <si>
    <t>Center for Health Workforce Studies, University at Albany, SUNY</t>
  </si>
  <si>
    <t>Medical Care Development</t>
  </si>
  <si>
    <t>Expand scope of training as well -- new topic focus</t>
  </si>
  <si>
    <t>Strategies to Address Shortages in the Health Professions</t>
  </si>
  <si>
    <t>This report is about the healthcare workforce generally with some focus on nursing (but no focus on relevant cadres). "This report addresses focus areas across the health professions,
identifying innovations in one or more professions that might be applied in other
professions to address shortages. It explores ways to bring new people into health careers
and to increase the capacity to train new health professionals. This paper also examines
efforts undertaken by regions within states to foster purposeful recruitment and expansion
of training capacity by assessing the supply of and demand for health professionals
locally."</t>
  </si>
  <si>
    <t>https://www.michigan.gov/documents/healthcareworkforcecenter/shortagestrategies08_239085_7.pdf</t>
  </si>
  <si>
    <t>Public Sector Consultants Inc</t>
  </si>
  <si>
    <t>Public Sector Consultants Inc.</t>
  </si>
  <si>
    <t>Michigan Center for Health Professions</t>
  </si>
  <si>
    <t>Mentions hygienists once; Has a ton of programs listed (will have to comb through again); Train more by increasing training capacity</t>
  </si>
  <si>
    <t xml:space="preserve">Addressing Chronic Disease through Community Health Workers: A POLICY BRIEF ON COMMUNITY HEALTH WORKERS
</t>
  </si>
  <si>
    <t>Report reviews policy actions states are taking to strengthen CHW role (adivisory boards, creating CHW SOP, authorizing CHW Medicaid reimbursement) makes "recommendations for comprehensive polices to build capacity for an integrated and sustainable CHW workforce" and cites "resources that can assist state health departments and others in making progress with CHWs are described."</t>
  </si>
  <si>
    <t>https://www.cdc.gov/dhdsp/docs/chw_brief.pdf</t>
  </si>
  <si>
    <t>Centers for Disease Control and Prevention (CDC)</t>
  </si>
  <si>
    <t>United States with focus on various states</t>
  </si>
  <si>
    <t>General: Policy (p)</t>
  </si>
  <si>
    <t>How to build comprehensive CHW policy (considering training, financing, occupational regulation, CHW research, forming partnerships, evaluation systems)</t>
  </si>
  <si>
    <t>Recommendations are one-step removed (above) recommendations to train more workers, expand SOP laws, etc.; Many programs--will add</t>
  </si>
  <si>
    <t>The Impact of the Older Adult Mental Health Workforce Shortage on the Public Mental Health System</t>
  </si>
  <si>
    <t>Paper recommends ways to address older adult behavioral health unmet needs including ways to address the workforce shortage. Paper states that the older adult behavioral healthworkforce includes the listed cadres among many other professions but doesn't focus on them specifically; Rare paper that makes specific recommendation given specific shortage;</t>
  </si>
  <si>
    <t>https://www.nasmhpd.org/sites/default/files/NASMHPD%20OPD%20White%20Paper%20Older%20Adult%20Workforce%20FINAL%20091014.pdf</t>
  </si>
  <si>
    <t>National Association of State Mental Health Program Directors (NASMHPD)</t>
  </si>
  <si>
    <t>NASMHPD</t>
  </si>
  <si>
    <t>How state agencies can increase the capacity of behavioral health workforce to provide geriatric behavioral health services</t>
  </si>
  <si>
    <t>Train more workers specifically in behavioral health related to aging; Bunch of programs listed but need to read about them--don't seem immediately relevant</t>
  </si>
  <si>
    <t>California’s Health Workforce Needs Training Allied Workers</t>
  </si>
  <si>
    <t>This brief report points out projected shortages and surpluses within allied health professions in California by 2020 and recommends ways the state can address shortages. It discusses community colleges as a means for providing training for individuals interested in allied health professions.</t>
  </si>
  <si>
    <t>www.ppic.org/content/pubs/report/R_914SMR.pdf</t>
  </si>
  <si>
    <t>Public Policy Institute of California (PPIC)</t>
  </si>
  <si>
    <t>PPIC</t>
  </si>
  <si>
    <t>Improve oversight of for-profit colleges</t>
  </si>
  <si>
    <t>Improve monitoring of workforce needs</t>
  </si>
  <si>
    <t>And improve access to community colleges</t>
  </si>
  <si>
    <t>Health Workforce Council 2015 Annual Report</t>
  </si>
  <si>
    <t xml:space="preserve">This paper presents projected gaps between "education completions" and job openings for a variety of health care workers. The report provides policy recommendations about how the state can improve its health system to support health care workers, and provides a short description of potential options for retaining entry-level workers. </t>
  </si>
  <si>
    <t>http://www.wtb.wa.gov/Documents/2015HealthWorkforceCouncilReport-Final.pdf</t>
  </si>
  <si>
    <t>Workforce Training and Education Coordinating Board</t>
  </si>
  <si>
    <t>Health Workforce Council</t>
  </si>
  <si>
    <t>Bunch of programs--will need to be documented later; "Providing frontline healthcare workers with the chance to advance their careers and skills promises to cut down on costly turnover and boost employee retention. This could be done by encouraging employers to provide flexible scheduling that allows employees the chance to gain additional education and training; increasing coordination among education and training programs to expand knowledge of other professions’ education, skills and competencies across a range of disciplines; ensuring adequate career counseling to those interested in health careers; incentivizing promotional practices for entry-level healthcare workers; and exploring public/private co-investment strategies to develop the health workforce pipeline"</t>
  </si>
  <si>
    <t>Survey: Home Care Worker Turnover Topped 60% in 2014</t>
  </si>
  <si>
    <t>This is a very short opinion piece that provides some statistics abour turnover and the distribution of those turnover rates around the country.</t>
  </si>
  <si>
    <t>https://phinational.org/survey-home-care-worker-turnover-topped-60-percent-in-2014/</t>
  </si>
  <si>
    <t>The article referenced a consulting company called Home Care Plus, which puts out a study on recruitment, retention and turnover (plus other things) every year: https://benchmarking.homecarepulse.com</t>
  </si>
  <si>
    <t>New York's Home Care Aide Workforce</t>
  </si>
  <si>
    <t>This report explains the general landscape of home care workers in the state of New York. Covers topics such as benefits, wages, challenges, policy issues as well as solutions.</t>
  </si>
  <si>
    <t>https://phinational.org/wp-content/uploads/legacy/clearinghouse/PHI-486%20NY%20Framing.pdf</t>
  </si>
  <si>
    <t>Improve non-financial incentives</t>
  </si>
  <si>
    <t xml:space="preserve">Other </t>
  </si>
  <si>
    <t>United Hospital Fund</t>
  </si>
  <si>
    <t>Other Topical Focus: Solutions for systemwide changes such as increasing transparency, streamline information systems, etc.</t>
  </si>
  <si>
    <t>The LPN: A Practical Way to Alleviate the Nursing Shortage</t>
  </si>
  <si>
    <t>This report, which is funded by AFSCME, AFL-CIO argues that development and strengthening of LPN role in hospitals crucial given nursing shortage. Makes recommendations for how to do so (including ways to recruit and retain more hospital LPNs). Reviews history of atrophy of LPN role in hospitals. Also reports on regional distribution of LPNs in US.</t>
  </si>
  <si>
    <t>University of Oregon (UO)</t>
  </si>
  <si>
    <t>NA - All states and settings</t>
  </si>
  <si>
    <t>AFSCME</t>
  </si>
  <si>
    <t>AFSCME, AFL-CIO</t>
  </si>
  <si>
    <t>Additional topical foci: standardized SOPs nationally, utilize LPNs to their full existing SOP, train more by increasing number of accessible LPN programs, increase research on LPNs, provide a voice in decisions that affect them, establish effective communication between LPNs, RNs, management , train RNs in leadership skills, improve financial incentives (specifically, "provide additional compensation for mentors, as well as for LPNs who upgrade skills and take on expanded duties"), and unionization.</t>
  </si>
  <si>
    <t>Report to Governor Hassan: Recommendations on Health Care and Community Support Workforce</t>
  </si>
  <si>
    <t>Also relevant for nursing assistants. Report commissioned by NH governor on addressing workforce shortage. Examines factors related to workforce shortages in general, with a brief callout to LPNs and nursing assistants about lack of financial support for training programs. Makes recommendations regarding recruitment/retention for providers in general, nursing education in general and a few specific recommendations regarding LPN education in NH. Makes specific rec about nursing assistants.</t>
  </si>
  <si>
    <t>https://www.dhhs.nh.gov/ombp/caremgt/health-care/documents/hc-20161216-recommendations.pdf</t>
  </si>
  <si>
    <t>NH Governor's Office</t>
  </si>
  <si>
    <t>New Hamphire</t>
  </si>
  <si>
    <t xml:space="preserve">NA </t>
  </si>
  <si>
    <t>Training: Apprenticeship (p)</t>
  </si>
  <si>
    <t>Additional topical foci: Problem: LPN and nursing assistant programs lack funding; "Review the current LPN programs and future need for this level of prep"; ; Consider having a requirement that nuses "be prepared at the RN level" which would increase number of people taking on LPN to RN path; allow provisiona practice by licensed nursing assistants awaiting background checks</t>
  </si>
  <si>
    <t>The Licensed Practical Nursing Workforce: Supply and Demand in New York</t>
  </si>
  <si>
    <t>Report on LPN supply and demand trend in NY (including stats on turnover, vacancy), barriers in promoting staff like nursing aids to LPNs, and barriers in LPN training.</t>
  </si>
  <si>
    <t>http://www.chwsny.org/wp-content/uploads/2009/10/LPNny2009_Final_reduced2.pdf</t>
  </si>
  <si>
    <t>New York with regional breakdowns</t>
  </si>
  <si>
    <t>CHWS</t>
  </si>
  <si>
    <t>Training: Recruitment (p)</t>
  </si>
  <si>
    <t>Additional topical foci: supply and demand stats; increase gender and racial/ethnic diversity; problem: too few slots for qulified applicants, "lack of part-time, evening and weekend tracks; and the tendency of LPN programs to not award college credits for their coursework"; barriers to promoting current staff: financial support, scheduling conflicts, personal considerations, remedial needs.</t>
  </si>
  <si>
    <t>Colorado's Nurse and Nurse Aide Workforce: A Portrait</t>
  </si>
  <si>
    <t>Seems very relevant but it's a report reviewing three surveys they conducted between 2006-2008. Discusses employment growth opportunities and lack demorgraphic representativeness, factors associated with low retention. Presents policy options for increasing supply, but most are not specific to LPNs and CNAs. States that there is no current shortage of LPNs.</t>
  </si>
  <si>
    <t>https://www.coloradohealthinstitute.org/sites/default/files/file_attachments/Colorado_Nurse_and_Nurse_Aide.pdf</t>
  </si>
  <si>
    <t xml:space="preserve">Relevant </t>
  </si>
  <si>
    <t>Colorado Health Institute</t>
  </si>
  <si>
    <t>Train more health workers by eliminating economic and non-economic barriers to faculty education, recruitment and retention (e.g. loan forgiveness); "Expansions to LPN programs should be approached judiciously. There is no consistent evidence of a current shortage in the supply of LPNs, and LPNs may well come from a pool of potential workers that overlaps with that for RNs.22 Before investing in programs to support professional growth among CNAs, it is important to have a deeper understanding of this group, as well as other entry-level clinical technicians, with regard to their motivation and potential to meet the curricular demands and challenges of practical and professional nursing programs."</t>
  </si>
  <si>
    <t>The Long-Term Care Workforce: Can the Crisis be Fixed?</t>
  </si>
  <si>
    <t>More relevant to nursing assistants and home health aides --would say highly relevant but result of nursing search. Discusses short-term factors influencing workforce recruitment and retention and strategies to overcome barriers with respect to the long term care workforce generally (which includes relevant cadres). One factor specific to LPNs is discussed with respect to inadequate training: "They do not adequately prepare RNs or LPNs in effective supervisory approaches, although one of their principal responsibilities is to supervise paraprofessional staff"</t>
  </si>
  <si>
    <t>https://www.leadingage.org/sites/default/files/LTC_Workforce_Commission_Report.pdf</t>
  </si>
  <si>
    <t>National Commission for Quality Long-Term Care</t>
  </si>
  <si>
    <t xml:space="preserve">State reform of education requrements for nursing assistants and home health aides. Among other ways of increasing opportunities for advancement, promote promising LPNs , nursing assistants and aides, into RN positions in order to address lack of racial/ethnic diversity among RNs. Problems with inadequate training of LPNs, nursing assistants and home health aides. </t>
  </si>
  <si>
    <t>VA Health Care: Oversight Improvements Needed for Nurse Recruitment and Retention Initiatives</t>
  </si>
  <si>
    <t xml:space="preserve">This report reviews the Veterans Health Administration's recruitment and retainment programs with respect to four "nursing" cadres: NPs,RNs,LPNs, nursing assistants. It discusses the challenges encountered by a sample of VHA medical centers in their ability to mornitor recruitment and retention programs. </t>
  </si>
  <si>
    <t>https://www.gao.gov/assets/680/672839.pdf</t>
  </si>
  <si>
    <t>U.S. Government Accountability Office (GAO)</t>
  </si>
  <si>
    <t>GAO</t>
  </si>
  <si>
    <t>US Government (?)</t>
  </si>
  <si>
    <t>Challenges with VHA recruitment/retainment "included a lack of sufficient administrative support for medical centers, competition with private sector medical facilities, reduced pool of nurses in rural locations with advanced training, and employee dissatisfaction.VHA’s oversight of its key system-wide nurse recruitment and retention initiatives is limited." "GAO recommends VA (1) develop a process to help monitor medical centers’ compliance with its key nurse recruitment and retention initiatives; (2) evaluate the adequacy of training resources provided to nurse recruiters; and (3) conduct a system-wide evaluation of its key nurse recruitment and retention initiatives"</t>
  </si>
  <si>
    <t>Factors Which Influence Job Satisfaction in Nursing Assistants in Nursing Homes</t>
  </si>
  <si>
    <t>This dissertation explores the relationships between job satisfaction and factors known to affect job satisfaction in an existing data set of 556 nursing assistants from 12 Maryland nursing homes. The findings of this paper demonstrate that the factors directly related to job satisfaction include years of experience, self-esteem, and performance of exemplary nursing care, but they are not obviously actionable.</t>
  </si>
  <si>
    <t>https://archive.hshsl.umaryland.edu/bitstream/handle/10713/942/NancyLerner_CapstoneProjectSON.pdf;jsessionid=B3C9159A2F7B6AA1A5F84A2A9882263E?sequence=1</t>
  </si>
  <si>
    <t>University of Maryland</t>
  </si>
  <si>
    <t>Texas Nursing Home Workforce: A Crisis Affecting the Quality of Long Term Care</t>
  </si>
  <si>
    <t>Reviews turnover and shortage stats from government sources, no relevant new info.</t>
  </si>
  <si>
    <t>https://txhca.org/app/uploads/THCA_Crisis-Report_April-2018-Final.pdf</t>
  </si>
  <si>
    <t>Texas Health Care Association</t>
  </si>
  <si>
    <t>The Florida Nursing Shortage</t>
  </si>
  <si>
    <t xml:space="preserve">This brief paper provides detailed shortage and turnover statistics for LPNs (and RNs) in Florida.  It also reports trends in LPN education, barriers to LPN training expansion as well the issues of turnover and retention. </t>
  </si>
  <si>
    <t>https://www.flcenterfornursing.org/DesktopModules/Bring2mind/DMX/API/Entries/Download?Command=Core_Download&amp;EntryId=175&amp;PortalId=0&amp;TabId=151</t>
  </si>
  <si>
    <t>Florida Center for Nursing</t>
  </si>
  <si>
    <t>Detailed shortage and education stats</t>
  </si>
  <si>
    <t>Minnesota's Licensed Practical Nurse Workforce</t>
  </si>
  <si>
    <t>This paper reports on a variety of measures relating to LPNs in Minnesota based on state-wide survey results.</t>
  </si>
  <si>
    <t>https://www.health.state.mn.us/data/workforce/nurse/docs/2016lpnb.pdf</t>
  </si>
  <si>
    <t>Minnesota Department of Health</t>
  </si>
  <si>
    <t>Washington State Licensed Practical Nurse Supply and Demand Projections: 2007-2026</t>
  </si>
  <si>
    <t xml:space="preserve">This report details supply and demand projections for LPNs in Washington state, citing education capacity as a significant factor shaping LPN supply. Although there are no explicit recommendations provided, authors do cite possible solutions identified by other states that might be applicable to Washington. </t>
  </si>
  <si>
    <t>https://depts.washington.edu/fammed/chws/publications/washington-state-licensed-practical-nurse-supply-and-demand-projections-2007-2026/</t>
  </si>
  <si>
    <t xml:space="preserve">Center for Health Workforce Studies, University of Washington </t>
  </si>
  <si>
    <t>LPN supply/demand</t>
  </si>
  <si>
    <t>Increase state capacity for LPN training</t>
  </si>
  <si>
    <t>Increase standards for nurse education</t>
  </si>
  <si>
    <t>Clarify and support LPN to RN pathways</t>
  </si>
  <si>
    <t>Increase number of LPNs willing to work full-time</t>
  </si>
  <si>
    <t xml:space="preserve">Washington Department of Health </t>
  </si>
  <si>
    <t>Health Care Workforce Needs in Wyoming: Update 2017</t>
  </si>
  <si>
    <t>This report explores workforce challenges specific to Wyoming, including maldistribution of nurses and nursing assistants, aging patient and worker populations, and a trend in which young workers are leaving Wyoming to work in other states.  Authors suggest potential strategies for addressing maldistribution and other labor supply issues for CNAs, LPNs/LVNs, and other healthcare workers such as registered nurses.</t>
  </si>
  <si>
    <t>http://doe.state.wy.us/lmi/health/2017/Health_Care_Update_2017.pdf</t>
  </si>
  <si>
    <t>Wyoming Department of Workforce Services</t>
  </si>
  <si>
    <t>Wyoming</t>
  </si>
  <si>
    <t>Strengthen workplace safety standards</t>
  </si>
  <si>
    <t>Address loss of young workers to other states</t>
  </si>
  <si>
    <t>Address urban/rural maldistribution</t>
  </si>
  <si>
    <t xml:space="preserve">North Dakota Nursing Needs Study: Year Nine Facility Survey Results </t>
  </si>
  <si>
    <t>This report synthesizes nursing employment data obtained from an annual survey of hospitals, clinics, and long-term care and home health facilities in North Dakota. Authors discuss workforce challenges pertaining to the recruitment and retention of LPNs and other nursing cadres in North Dakota. Brief recommendations are made to include nurses in decision-making and to review nurse salaries, particularly in rural areas, to confirm that pay structures incentivize continuing education.</t>
  </si>
  <si>
    <t>https://ruralhealth.und.edu/assets/1094-4221/year-9-facility-survey-results.pdf</t>
  </si>
  <si>
    <t>University of North Dakota School of Medicine and Health Sciences</t>
  </si>
  <si>
    <t>North Dakota</t>
  </si>
  <si>
    <t>Address urbal/rural disparities in pay</t>
  </si>
  <si>
    <t>Increase pay</t>
  </si>
  <si>
    <t>Involve workers in decision-making</t>
  </si>
  <si>
    <t>North Dakota State Board of Nursing</t>
  </si>
  <si>
    <t>Employee Turnover in the Long-Term Care Industry</t>
  </si>
  <si>
    <t>This dissertation examines factors associated with turnover of certified nursing assistants (CNAs) long-term care settings in Florida. The author concludes that turnover is inversely correlated with compensation, engagement, job satisfaction, and quality work environment. Although the analysis is limited in scope to Florida, the author suggests potential strategies for worker retention that might be applicable to CNA retention in other U.S. states.</t>
  </si>
  <si>
    <t>https://scholarworks.waldenu.edu/cgi/viewcontent.cgi?referer=https://www.google.com/&amp;httpsredir=1&amp;article=4492&amp;context=dissertations</t>
  </si>
  <si>
    <t>Walden University</t>
  </si>
  <si>
    <t>Increase compensation</t>
  </si>
  <si>
    <t>Improve work environment</t>
  </si>
  <si>
    <t>Increase worker motivation</t>
  </si>
  <si>
    <t>Increase job satisfaction</t>
  </si>
  <si>
    <t>Florida's Demand for Nurses: 2015 Employer Survey</t>
  </si>
  <si>
    <t>This report synthesizes findings from a biennial employer survey on workforce demand and turnover for LPNs, CNAs, HHAs, and other healthcare workers in Florida. Authors make recommendations on potential solutions to nurse workforce challenges in Florida based on the findings of the survey.</t>
  </si>
  <si>
    <t>https://www.flcenterfornursing.org/StatewideData/FCNNurseDemandReports.aspx</t>
  </si>
  <si>
    <t>Training: Recruitment (s)</t>
  </si>
  <si>
    <t>Encourage a better match between nurse skill and work setting</t>
  </si>
  <si>
    <t>Modify nursing curriculum to emphasize skills and content appropriate for long-term care settings</t>
  </si>
  <si>
    <t>Train more nurses</t>
  </si>
  <si>
    <t>Change nurse work environment to accommodate aging workforce</t>
  </si>
  <si>
    <t>Seek employee input on reasons for burnout/attrition</t>
  </si>
  <si>
    <t>State Hospital Workforce: As Required by the 2018-19 General Appropriations Act, S.B. 1, 85th Legislature, Regular Session, 2017 (Article II, HHSC, Rider 143)</t>
  </si>
  <si>
    <t xml:space="preserve">This report summarizes trends in compensation, turnover, and recruitment for LVNs, psychiatric nursing assistants, social workers, and other healthcare professionals at ten state hospitals in Texas. Authors provide brief recommendations to strengthen recruitment and retention efforts in public hospitals to address the medical and psychiatric needs of patients. </t>
  </si>
  <si>
    <t>https://hhs.texas.gov/sites/default/files/documents/laws-regulations/reports-presentations/2018/rider143-state-hospital-workforce-aug-2018.pdf</t>
  </si>
  <si>
    <t>Texas Health and Human Services</t>
  </si>
  <si>
    <t>Increase wages</t>
  </si>
  <si>
    <t>Engage in targeted recruitment efforts</t>
  </si>
  <si>
    <t>Offer recruitment bonuses</t>
  </si>
  <si>
    <t>Ensure that facilities have necessary equipment for telehealth</t>
  </si>
  <si>
    <t>An Unhealthy Commute: The Transit Challenges Facing New York City's Healthcare Sector</t>
  </si>
  <si>
    <t>This report summarizes the challenges faced by healthcare workers commuting to work by mass transit in New York City with a focus on home health aides, who represent one of the fastest-growing Metropolitan Transportation Authority (MTA) constituencies. Authors recommend fifteen strategies to address challenges, including improvement and expansion of bus service, providing additional options for night-shift workers, making transit services more affordable for poor and low-income workers, and investing in technology to allow workers to track MTA buses and trains in order to better prepare for their commutes.</t>
  </si>
  <si>
    <t>https://nycfuture.org/pdf/CUF_An_Unhealthy_Commute.pdf</t>
  </si>
  <si>
    <t>Center for an Urban Future</t>
  </si>
  <si>
    <t>Improve transport for HHAs</t>
  </si>
  <si>
    <t>Clark Foundation; Bernard F. and Alva B. Gimbel Foundation; Fisher Brothers for the Middle Class Jobs Project</t>
  </si>
  <si>
    <t>Competency Guide for Dementia Care: Direct Care Worker Workfoce Development</t>
  </si>
  <si>
    <t>This competency guide provides best practices for direct care workers (DCWs) working with patients that have Alzheimer's and other dementias in Georgia. Although the competencies are not cadre-specific, the guide is meant to be used by DCWs in nursing homes, assisted living facilities, and other home- and community-based long-term care settings. Authors provide DCWs with best practices and recommendations for support and ongoing learning, suggesting that DCWs work with their employers to receive additional support.</t>
  </si>
  <si>
    <t>https://aging.georgia.gov/sites/aging.georgia.gov/files/GARD%20Competency%20Guide_PDF.pdf</t>
  </si>
  <si>
    <t>Georgia Alzheimer's and Related Dementias Collaborative</t>
  </si>
  <si>
    <t>How to train DCWs better and increase competency with a target patient population</t>
  </si>
  <si>
    <t>Racial Disparities in the Direct Care Workforce: Spotlight on Black/African American Workers</t>
  </si>
  <si>
    <t>This research brief on U.S.-born Black/African American and Black immigrant direct care workers is the first in a series of research briefs summarizing racial disparities among direct care workers. Authors describe relevant trends and suggest recommendations to dismantle inequality and support people of color in the direct care workforce.</t>
  </si>
  <si>
    <t>https://phinational.org/9-essential-publications-2018/</t>
  </si>
  <si>
    <t>Monitor racial disparities in hiring, recruitment, retention</t>
  </si>
  <si>
    <t>Consult POC workforce experts</t>
  </si>
  <si>
    <t>Invest in workforce racial equity initiatives</t>
  </si>
  <si>
    <t>Racial Disparities in the Direct Care Workforce: Spotlight on Hispanic/Latino Workers</t>
  </si>
  <si>
    <t>This research brief on Mexican, Central American, South American, Puerto Rican, Cuban, Dominican, and other Hispanic/Latino direct care workers is the second in a three-part series of research briefs summarizing racial disparities among direct care workers. Authors describe relevant trends and suggest recommendations to dismantle inequality and support people of color in the direct care workforce.</t>
  </si>
  <si>
    <t>Racial Disparities in the Direct Care Workforce: Spotlight on Asian and Pacific Islander Workers</t>
  </si>
  <si>
    <t>This research brief on Southeast Asian, East Asian, South Asian, Pacific Islander, and other Asian direct care workers is the third in a three-part series of research briefs summarizing racial disparities among direct care workers. Authors describe relevant trends and suggest recommendations to dismantle inequality and support people of color in the direct care workforce.</t>
  </si>
  <si>
    <t>Supply and Demand Projections of the Nursing Workforce: 2014-2030</t>
  </si>
  <si>
    <t>This report provides supply and demand projections for LPNs/LVNs and RNs nationwide and state-by-state. Authors summarize findings of the HRSA Health Workforce Simulation Model, which calculates estimates based on American Community Survey and state licensure data. The report discusses factors that influence maldistribution of LPNs/LVNs and RNs without providing recommendations on strategies to ensure adequate future supply.</t>
  </si>
  <si>
    <t>https://bhw.hrsa.gov/sites/default/files/bhw/nchwa/projections/NCHWA_HRSA_Nursing_Report.pdf</t>
  </si>
  <si>
    <t>National Center for Health Workforce Analysis, Health Resources and Services Administration (HRSA)</t>
  </si>
  <si>
    <t>Promising Practices from the Health Professions Pathways Consortium</t>
  </si>
  <si>
    <t xml:space="preserve">This report describes core strategies of the Health Career Pathways (H2P) Consortium, an initative led by Cincinnati State Technical and Community College to fund nine community colleges in five states to provide lower-skilled workers with training and support for career progression. Strategies are designed to reflect promising practices, many of which are supported by evidence. </t>
  </si>
  <si>
    <t>http://www.nn2.org/images/H2P_Promising_Practices_9_27_2015.pdf</t>
  </si>
  <si>
    <t>Health Professions Pathways Consortium</t>
  </si>
  <si>
    <t>US DOL</t>
  </si>
  <si>
    <t>Innovative Community Health Worker Strategies: Medicaid Payment Models for Community Health Worker Home Visits</t>
  </si>
  <si>
    <t xml:space="preserve">This short research brief highlights best practices for CHWs conducting home visits. Intiatives in Minnesota, New York, Utah, and Washington are cited as examples of novel payment mechanisms for funding CHWs to provide home-based services. Authors cite preliminary evidence in support of the usefulness of various payment models. </t>
  </si>
  <si>
    <t>https://nashp.org/wp-content/uploads/2017/11/CHW-Home-Improvement1.pdf</t>
  </si>
  <si>
    <t>National Academy for State Health Poilcy</t>
  </si>
  <si>
    <t>Minnesota, New York, Utah, Washington</t>
  </si>
  <si>
    <t>Medicaid payment for CHW services</t>
  </si>
  <si>
    <t>National Academy for State Health Policy</t>
  </si>
  <si>
    <t>Nursing Shortage Effect on the Health Care Industry: Current Trends, Future Growth</t>
  </si>
  <si>
    <t>This short blog post explores reasons and possible solutions for the nursing shortage in the U.S.</t>
  </si>
  <si>
    <t>https://www.scp-health.com/providers/blog/nursing-shortage-effect-on-the-health-care-industry-current-trends-future-growth</t>
  </si>
  <si>
    <t>Schumacher Clinical Partners</t>
  </si>
  <si>
    <t>Solutions: Increase funding for nursing education for faculty and studets, foreign nurses, increasing minority candidates, improving the image of nursing; Reasons for nursing shortage: aging workforce, increased workload, work environment, and faculty shortage. Reasons for nursing faculty shortage ("Low salaries for educators compared to clinicians; Age-delayed trajectory of nurses obtaining higher levels of education; Late point in career development for entering educative roles; Inability to fill open faculty roles; Looming retirement of large numbers of currently employed nursing educators.")</t>
  </si>
  <si>
    <t>Creating Solutions to the Nursing Shortage</t>
  </si>
  <si>
    <t>This brief article discusses different solutions to the U.S. nursing shortage. Authors cite potential solutions to the shortage, including state-level policy change and employer changes to compensation and tuition reimbursement programs.</t>
  </si>
  <si>
    <t>https://www.americanmobile.com/nursezone/nursing-news/creating-solutions-to-the-nursing-shortage/</t>
  </si>
  <si>
    <t>AMN Healthcare</t>
  </si>
  <si>
    <t>American Mobile, AMN Healthcare</t>
  </si>
  <si>
    <t>Suggests bonuses are a bad strategy</t>
  </si>
  <si>
    <t>States Implementing Community Health Worker Strategies: Technical Assistance Guide for the Centers for Disease Control and Prevention’s “State Public Health Actions to Prevent and Control Diabetes, Heart Disease, Obesity and Associated Risk Factors and Promote School Health” Program</t>
  </si>
  <si>
    <t>This technical assistance guide describes the subset of state recipients of CDC's State Public Health Actions funding in 2014 that included CHWs in their funded initiatives. CHWs were featured in these state initiatives in a number of different ways, with program emphases ranging from training to certification; development of core competencies, to exploring strategies to better fund CHWs. Authors provide recommendations for state-level activities to increase the use of CHWs within care teams, citing examples and evidence in support of various programming.</t>
  </si>
  <si>
    <t>https://www.cdc.gov/dhdsp/programs/spha/docs/1305_ta_guide_chws.pdf</t>
  </si>
  <si>
    <t>Reducing health disparities in chronic diseases through Community-Clinical Linkages</t>
  </si>
  <si>
    <t>Training for coaching patients on chronic disease self-management</t>
  </si>
  <si>
    <t>Granting CHWs access to EHR for case management activities</t>
  </si>
  <si>
    <t>Exploring CHW financing mechanisms</t>
  </si>
  <si>
    <t>Developing CHW training and certification programs</t>
  </si>
  <si>
    <t>Community Health Worker National Workforce Study</t>
  </si>
  <si>
    <t>This comprehensive report on the national CHW workforce provides a history and overview of CHW education, standards, and training; characterizes the employers of CHWs; summarizes relevant trends in workforce research; and shares recommended recruitment practices and models of care.</t>
  </si>
  <si>
    <t>https://bhw.hrsa.gov/sites/default/files/bhw/nchwa/projections/communityhealthworkforce.pdf</t>
  </si>
  <si>
    <t>Health Resources and Services Administration (HRSA)</t>
  </si>
  <si>
    <t>CHW workforce</t>
  </si>
  <si>
    <t>CHW education and training</t>
  </si>
  <si>
    <t>CHW employers</t>
  </si>
  <si>
    <t>CHW labor trends</t>
  </si>
  <si>
    <t>Community Health Workers: Essential to Improving Health in Massachusetts</t>
  </si>
  <si>
    <t>This report synthesizes findings from the the Massachusetts CHW Survey, which was designed to assess the CHW workforce in Massachusetts. Authors summarize trends in CHW demographics, core responsibilities, required skills, average wages, training and supervision practices, and barriers to recruitment and retention. Another goal of the survey was to create a standard definition of CHWs for the Massachusetts Department of Public Health. Recommendations are made for future initiatives and areas of study.</t>
  </si>
  <si>
    <t>https://www.mass.gov/files/documents/2016/07/nf/comm-health-workers-narrative.pdf</t>
  </si>
  <si>
    <t>CHW skills, roles, functions</t>
  </si>
  <si>
    <t>CHW wages and funding</t>
  </si>
  <si>
    <t>CHW recruitment and retention</t>
  </si>
  <si>
    <t>CHW training and supervision</t>
  </si>
  <si>
    <t>Community Health Workers in Massachusetts: Improving Health Care and Public Health</t>
  </si>
  <si>
    <t>This report by the CHW Advisory Council was commissioned by the Massachusetts Department of Public Health to summarize the latest knowledge and findings on CHW practice and to make plans for CHW workforce, training, and certification. Authors provide recommendations for developing CHW programs through state-level initatives and expanded payment mechanisms.</t>
  </si>
  <si>
    <t>https://www.mass.gov/files/documents/2016/07/wa/legislature-report.pdf</t>
  </si>
  <si>
    <t>CHW training, education, and certification infrastructure</t>
  </si>
  <si>
    <t>CHW funding mechanisms</t>
  </si>
  <si>
    <t>Examination of Community Health Workers in Rural Pennsylvania</t>
  </si>
  <si>
    <t>This report summarizes results from surveys, interviews, and focus groups in rural Pennsylvania about CHW workforce, education, training, and certification. Authors provide interesting suggestions for funding sources for CHW programs and establish next steps for decision-making related to CHW workforce infrastructure in Pennsyvlania.</t>
  </si>
  <si>
    <t>http://www.rural.palegislature.us/documents/reports/Community-Health-Workers-2017.pdf</t>
  </si>
  <si>
    <t>Center for Rural Pennsylvania, Pennsylvania General Assembly</t>
  </si>
  <si>
    <t>Center for Rural Pennsylvania, a legislative agency of the Pennsylvania General Assembly</t>
  </si>
  <si>
    <t>CHW certification</t>
  </si>
  <si>
    <t>Integrating Community Health Workers into Complex Care Teams: Key Considerations</t>
  </si>
  <si>
    <t>This technical assistance brief provides strategies for maximizing the use of CHWs in complex care teams in the U.S. by improving the hiring process, providing training and career pathways, and increasing retention.</t>
  </si>
  <si>
    <t>https://www.chcs.org/media/CHW-Brief-5-10-17.pdf</t>
  </si>
  <si>
    <t>Center for Health Care Strategies, Inc.</t>
  </si>
  <si>
    <t>Recruitment: Novel Partnership (s)</t>
  </si>
  <si>
    <t>CHW hiring</t>
  </si>
  <si>
    <t>CHW training</t>
  </si>
  <si>
    <t>CHW career progression</t>
  </si>
  <si>
    <t>CHW burnout, fatigue, turnover</t>
  </si>
  <si>
    <t xml:space="preserve">Robert Wood Johnson Foundation </t>
  </si>
  <si>
    <t>See for evidenced-based selection recs: pg 2 and first rec on pg 4</t>
  </si>
  <si>
    <t>A Guide for Emerging Professions: Tips for Stakeholders and Advocates of Emergeing Professions to Professionalize and Integrate with the Health Care System</t>
  </si>
  <si>
    <t>This guide assists stakeholders interested in professionalizing emerging health professions like CHWs, peer specialists, and other health professionals in the U.S. They  recommend and mainly provide guidance on integrating new professionals into care teams, as well as developing scopes of practice, standard curricula, regulations, advocacy capabilities, and data collection and evaluation capabilities.</t>
  </si>
  <si>
    <t>Part of the $45 million State Innovation Model cooperative agreement awarded to Minnesota Departments of Health and Human Services in 2013 by CMMI - the purpose of the SIM was to help implement the MN Accountable Health Model</t>
  </si>
  <si>
    <t>Understanding Scope and Competencies: A Contemporary Look at the United States Community Health Worker Field Progress Report of the Community Health Worker Core Consensus (C3) Project: Building a National Consensus on CHW Core Roles, Skills, and Qualites</t>
  </si>
  <si>
    <t>This report reviews CHW roles in the U.S. and provides recommendations such as establishing scope of practice guidelines, developing assesment tools, establishing career pathways, and updating CHW knowledge base standards.</t>
  </si>
  <si>
    <t>http://files.ctctcdn.com/a907c850501/1c1289f0-88cc-49c3-a238-66def942c147.pdf</t>
  </si>
  <si>
    <t>National Area Health Education Centers Organization</t>
  </si>
  <si>
    <t>National Area Health Education
Centers Organization</t>
  </si>
  <si>
    <t>CHW scope of practice</t>
  </si>
  <si>
    <t>CHW core competencies</t>
  </si>
  <si>
    <t>The Amgen Foundation; Sanofi Corporation; CHW Apprenticeship Project; Wisconsin Department of Health Services</t>
  </si>
  <si>
    <t>Private sector supported; State government supported</t>
  </si>
  <si>
    <t>Paving a Path to Advance the Community Health Worker Workforce in New York State: A New Summary Report and Recommendations</t>
  </si>
  <si>
    <t>This report presents the business case for use of CHWs in New York State with a discussion and recommendations on each of the following: scope of practice, training, certification and financing.</t>
  </si>
  <si>
    <t>https://nyshealthfoundation.org/wp-content/uploads/2017/12/paving-path-advance-community-health-worker-october-2011.pdf</t>
  </si>
  <si>
    <t xml:space="preserve">Extremely relevant </t>
  </si>
  <si>
    <t>The New York State Community Health Worker Initiative; Community Health Worker Network of New York City; Columbia University; New York State Health Foundation</t>
  </si>
  <si>
    <t>Community Health Worker Networker of NYC</t>
  </si>
  <si>
    <t>CHW training and credentialing</t>
  </si>
  <si>
    <t>CHW financing</t>
  </si>
  <si>
    <t>New York State Health Foundation</t>
  </si>
  <si>
    <t>See for many recs on general policies and training: not all could be captured in this row</t>
  </si>
  <si>
    <t>Policy Evidence Assessment Report: Community Health Worker Policy Components</t>
  </si>
  <si>
    <t>This report evaluates the quality of the evidence for policy ideas for CHWs in the U.S. including those on integration into care delivery, certification, curriculum, scope of practice, financing, and workforce grants. Authors also recommend a research agenda for CHW policy.</t>
  </si>
  <si>
    <t>https://www.cdc.gov/dhdsp/pubs/docs/chw_evidence_assessment_report.pdf</t>
  </si>
  <si>
    <t>Extremely relevent</t>
  </si>
  <si>
    <t>CHW Certification</t>
  </si>
  <si>
    <t>CHW core curriculum</t>
  </si>
  <si>
    <t>CHW financing models</t>
  </si>
  <si>
    <t>CHW workforce initiatives</t>
  </si>
  <si>
    <t>See for CHWs recs that are strongly informed by evidence; really cool</t>
  </si>
  <si>
    <t>Community Health Workers in Rhode Island: Growing a Public Health Workforce for a Healthier State</t>
  </si>
  <si>
    <t>This report explores the CHW role, funding sources, and training in Rhode Island and cites some strategies being used in the field to sustain and grow the workforce, including various financing models, training toward certification standards, apprenticeship, care delivery integration, supportive supervision, and recruitment with a focus on peer experience.</t>
  </si>
  <si>
    <t>http://www.health.ri.gov/publications/reports/CommunityHealthWorkersInRhodeIsland.pdf</t>
  </si>
  <si>
    <t>Rhode Island Department of Health</t>
  </si>
  <si>
    <t>Rhode Island</t>
  </si>
  <si>
    <t>CHW roles</t>
  </si>
  <si>
    <t>CHW funding</t>
  </si>
  <si>
    <t>CHW career pathways</t>
  </si>
  <si>
    <t>Doesn't really make recommendations</t>
  </si>
  <si>
    <t>National Scan of Community Health Worker Statewide Associations</t>
  </si>
  <si>
    <t>On the premise that Tennessee needs to develop a formal advocacy organizaion for CHWs, this report reports on aspects of other states' CHW organizations and recommends next steps for developing one.</t>
  </si>
  <si>
    <t>https://www.vumc.org/meharry-vanderbilt/sites/vumc.org.meharry-vanderbilt/files/CHW%20National%20Scan_Final.pdf</t>
  </si>
  <si>
    <t>Community Health Worker Collaborative</t>
  </si>
  <si>
    <t>Meharry-Vanderbilt Alliance</t>
  </si>
  <si>
    <t>CHW professional associations</t>
  </si>
  <si>
    <t>CHW models</t>
  </si>
  <si>
    <t>Promotor(a) or Community Health Worker Training and Certification Advisory Committee 2017 Annual Report</t>
  </si>
  <si>
    <t>This report on Texas' Promotor(a) or Community Health Worker (CHW) Training and Certification Advisory Committee does not explicitly provide solutions but highlights its activities in 2017 and plans for 2018 for supporting the CHW workforce. These activities and plans include those related to strengthening training requirements, increasing outreach on educational requirements and scholarships, exploring distance learning options for CHWs and CHW trainers, increasing CHW trainer quality, engaging CHWs for views on certification, exploring reimbursement options for CHWs, and integration into care delivery.</t>
  </si>
  <si>
    <t>https://www.ruralhealthinfo.org/resources/11122</t>
  </si>
  <si>
    <t>Statewide</t>
  </si>
  <si>
    <t>The 2018 Ohio Community Health Worker Statewide Assessment: Key Findings</t>
  </si>
  <si>
    <t>This report summarizes makes recommendations based on findings from key informant interviews, focus groups, statewide CHW surveys, and statewide employer and supervisor surveys on the state of CHWs in Ohio. They include developing a coalition of CHWs and stakeholders aimed at CHW advocacy, clearly defining a scope of practice, training care teams on CHWs, creating continuing education courses, exploring improvements for CHW training programs, developing Ohio's CHW certification model, improving salaries, developing sustainable funding, and integrating CHWs into chronic disease care.</t>
  </si>
  <si>
    <t>http://www.nursing.ohio.gov/PDFS/CHW/Assessment/1_CHW_Assessment_Key_Findings.pdf</t>
  </si>
  <si>
    <t>Ohio Department of Health</t>
  </si>
  <si>
    <t xml:space="preserve">Ohio Department of Health </t>
  </si>
  <si>
    <t>CHW demographics, employment, and settings</t>
  </si>
  <si>
    <t>CDC; Ohio Department of Health</t>
  </si>
  <si>
    <t>Federal government supported; State government supported</t>
  </si>
  <si>
    <t>Helpful recommendations, but specific to Ohio</t>
  </si>
  <si>
    <t>Community Health Workers: Health System Integration, Financing Opportunities, and the Evolving Role of the Community Health Worker in a Post‐Health Reform Landscape</t>
  </si>
  <si>
    <t>This study report recommends that Medicaid MCOs explore compensating CHWs for quality improvement activities and that CHWs and stakeholders advocate for MCO compensation. The report also highlights organizational aspects that facilitate CHW integration  into care teams without expressly recommending them.</t>
  </si>
  <si>
    <t>https://hsrc.himmelfarb.gwu.edu/cgi/viewcontent.cgi?article=1004&amp;context=sphhs_policy_workforce_facpubs</t>
  </si>
  <si>
    <t>George Washington University (GWU) Health Workforce Research Center</t>
  </si>
  <si>
    <t>George Washington University Health Workforce Research Center</t>
  </si>
  <si>
    <t>CHW turnover, job security, wages</t>
  </si>
  <si>
    <t>Office of Minority Health &amp; HRSA</t>
  </si>
  <si>
    <t>Rec is that CHWs should train providers on their team</t>
  </si>
  <si>
    <t>Community Health Workers in the Midwest: Understanding and Developing the Workforce</t>
  </si>
  <si>
    <t>This report on the state of CHWs in Iowa, Minnesota, South Dakota, and Wisconsin recommends mentorship, occasional weekend training sessions, and workshops series that ends in certification, educating providers about CHWs, addressing reimbursement challenges, tracking outcomes related to CHW work, developing continuing education, and implementing certification.</t>
  </si>
  <si>
    <t>https://www.wilder.org/sites/default/files/imports/ACS_CommunityHealthWorker_Midwest_6-12.pdf</t>
  </si>
  <si>
    <t>Wilder Research</t>
  </si>
  <si>
    <t>Midwest</t>
  </si>
  <si>
    <t>Iowa, Minnesota, South Dakota, Wisconsin</t>
  </si>
  <si>
    <t>CHW compensation</t>
  </si>
  <si>
    <t>CHW professional development</t>
  </si>
  <si>
    <t>American Cancer Society</t>
  </si>
  <si>
    <t>Proceedings: Workforce Summit on Ensuring a Workforce to Care for People with Serious Illness in the Community</t>
  </si>
  <si>
    <t>This report describes a summit on the workforce needs for serious illness care in the U.S. and the resulting recommendations for home health aides, personal care aides, and other health professionals. These include developing incentives for states to increase compensation for direct care workers (DCWs), improving training, and integrating DCWs into teams. They also include developing cultural and communicative competency for providers in general.</t>
  </si>
  <si>
    <t>https://workforcesummit.ucsf.edu/sites/workforcesummit.ucsf.edu/files/Workforce%20convening%20proceedings%202019-04-05%20public%20version.pdf</t>
  </si>
  <si>
    <t>Healthforce Center at UCSF (University of California San Francisco)</t>
  </si>
  <si>
    <t>Healthforce Center at UCSF</t>
  </si>
  <si>
    <t>Gordon and Betty Moore Foundation</t>
  </si>
  <si>
    <t>See for salary and benefits for DCWs</t>
  </si>
  <si>
    <t>Impact of the 2010 Affordable Care Act on the California Health Care Labor Force</t>
  </si>
  <si>
    <t>This report on the impact of the ACA predicts workforce trends and needs in California and makes recommendations with respect to LVNs, MAs, and other health professionals. They include improving skills in areas such as patient management and care management, familiarizing providers with community health workers, familiarizing workers with telehealth, and expanding scopes of practice.</t>
  </si>
  <si>
    <t>https://healthforce.ucsf.edu/publications/impact-2010-affordable-care-act-california-health-care-labor-force</t>
  </si>
  <si>
    <t>Education</t>
  </si>
  <si>
    <t>Turnover</t>
  </si>
  <si>
    <t>New roles and positions</t>
  </si>
  <si>
    <t>Service Employees International Union-United Healthcare Workers, the
California Workforce Development Board, the Health Workforce Initiative of the California Community
Colleges Chancellor’s Office, the California Hospital Association, and Kaiser Permanente</t>
  </si>
  <si>
    <t>The New York State Community Health Worker Initiative</t>
  </si>
  <si>
    <t>This report provides background information on the Community Health Worker Initiative in New York and in doing so explicates ways to address issues surrounding CHW training, certification, evaluation, and financing.</t>
  </si>
  <si>
    <t>https://nyshealthfoundation.org/wp-content/uploads/2017/12/new-york-community-health-worker-initiative-september-2010.pdf</t>
  </si>
  <si>
    <t>Community Health Worker Network of New York City; Columbia University Mailman School of Public Health</t>
  </si>
  <si>
    <t>CHW scope and practice</t>
  </si>
  <si>
    <t>CHW training and certification</t>
  </si>
  <si>
    <t>New York State Health Foundation; W.K. Kellogg Foundation</t>
  </si>
  <si>
    <t>See for detailed considerations on certification pg 11</t>
  </si>
  <si>
    <t>Medicaid and Public Health Partnership Learning Series: Community Health Workers</t>
  </si>
  <si>
    <t>In light of the 2013 CMS rule that allows states to submit State Plan Amendments in order to allow CHWs to be reimbursed by Medicaid, this report highlights ways in which public health agencies can partner with Medicaid to certify CHWs, to deliver preventative services summarizes, analyze CHW readiness, create curricula and training for CHWs, and support CHW evaluations. It also details requirements for CHWs and other issues public health agencies should consider when submiting State Plan Amendments.</t>
  </si>
  <si>
    <t>http://www.astho.org/Health-Systems-Transformation/Medicaid-and-Public-Health-Partnerships/Learning-Series/Community-Health-Workers/</t>
  </si>
  <si>
    <t>Association of State and Territorial Health Officials (ASTHO)</t>
  </si>
  <si>
    <t>ASTHO</t>
  </si>
  <si>
    <t>VERY HELPFUL overview of the different ways that states can fund CHWs through Medicaid (SPAs, 1115 waivers, managed care contracts, transformation funding, etc)</t>
  </si>
  <si>
    <t>Community Health Workers: Sacramento Region</t>
  </si>
  <si>
    <t>This report on a survey of organizations in the Sacramento region details barriers to hiring CHWs and expanding their roles, as well as difficulties in retention. Recommendations includes developing a core CHW training program with certificates in specialty areas, leveraging existing courses to serve as CHW courses, implement internships and on-the-job training, increasing recruitment efforts, developing a core curriculum through employer partnership, developing a sustainable financing strategy, and developing an CHW evaluation strategy.</t>
  </si>
  <si>
    <t>http://coeccc.net/reports/Community_Health_Workers</t>
  </si>
  <si>
    <t>Centers of Excellence, Los Rios Community College District</t>
  </si>
  <si>
    <t>Sacramento region</t>
  </si>
  <si>
    <t>Recruitment: Intensity (s)</t>
  </si>
  <si>
    <t>CHW wages and benefits</t>
  </si>
  <si>
    <t>CHW education, skills, and abilities</t>
  </si>
  <si>
    <t>CHW advancement and pathways</t>
  </si>
  <si>
    <t>California Community Colleges</t>
  </si>
  <si>
    <t>This report has a local/regional focus, but I think the recommendations are worth reviewing</t>
  </si>
  <si>
    <t>Closing the Gap: Applying Global Lessons Toward Sustainable Community Health Models in the U.S.</t>
  </si>
  <si>
    <t>This report describes international models of CHW training/recruitment/retention and provides recommendations for the U.S.</t>
  </si>
  <si>
    <t>http://www.healthenvoy.org/wp-content/uploads/2014/05/Closing-the-Gap-Applying-Global-Lessons-Toward-Sustainable-Community-Health-Models-in-the-U.S..pdf</t>
  </si>
  <si>
    <t>Arnhold Institute for Global Health at the Icahn School of Medicine at Mount Sinai</t>
  </si>
  <si>
    <t>International</t>
  </si>
  <si>
    <t>NA - international</t>
  </si>
  <si>
    <t>Recruitment: Targeted Pool (p)</t>
  </si>
  <si>
    <t>VERY USEFUL recommendations</t>
  </si>
  <si>
    <t>Washington State Behavioral Health Workforce Assessment</t>
  </si>
  <si>
    <t xml:space="preserve">This report documents the completion of an 18-month project by the state of Washington to bolster its behavioral health workforce and integrate it with its physical health system. The report lays out information about different behavioral health roles, distribution of the workforce, measures of workforce demand, education and training pathways, as well as recommendations for addressing recruitment and retention of behavioral health workers. </t>
  </si>
  <si>
    <t>http://depts.washington.edu/fammed/chws/wp-content/uploads/sites/5/2018/01/wa_bh_workforce_fr_dec_2017.pdf</t>
  </si>
  <si>
    <t>Washington Workforce Training and Education Coordinating Board; University of Washington (UW);  Agnes Balassa Solutions, L.L.C.</t>
  </si>
  <si>
    <t>Washington state</t>
  </si>
  <si>
    <t>Recruitment: Non-financial Incentives (s)</t>
  </si>
  <si>
    <t>Behavioral health workforce demand/ size/ distribution</t>
  </si>
  <si>
    <t>Behavioral health workforce education and training</t>
  </si>
  <si>
    <t>Behavioral health workforce retention and turnover</t>
  </si>
  <si>
    <t>Behavioral health workforce payment/reimbursement</t>
  </si>
  <si>
    <t xml:space="preserve"> Washington Workforce Training and Education Coordinating Board, the
University of Washington, and Agnes Balassa Solutions, L.L.C.</t>
  </si>
  <si>
    <t>State government supported; Private sector supported</t>
  </si>
  <si>
    <t>Interesting recommendations</t>
  </si>
  <si>
    <t>Building a Community Health Worker Program: The Key to Better Care, Better Outcomes, &amp; Lower Costs</t>
  </si>
  <si>
    <t>This report provides a toolkit for developing CHW programs and is geared towards leaders in mainstream healthcare settings. The toolkit seeks to define "community health workers" and provides best practices for implementing a successful community health worker program.</t>
  </si>
  <si>
    <t>https://www.aha.org/system/files/2018-10/chw-program-manual-2018-toolkit-final.pdf</t>
  </si>
  <si>
    <t>CommunityHealth Works</t>
  </si>
  <si>
    <t>CHW role definition</t>
  </si>
  <si>
    <t>CHW program implementation</t>
  </si>
  <si>
    <t>Super helpful/readable framework on CHW workforce issues/considerations</t>
  </si>
  <si>
    <t xml:space="preserve">Advancing Community Health Worker Practice and Utilization: The Focus on Financing
</t>
  </si>
  <si>
    <t>This report summarizes best practices, challenges, and recommendations on financing and funding models for CHWs.</t>
  </si>
  <si>
    <t>National  Fund for Medical Education at the The Center for the Health Professions, University of California San Francisco</t>
  </si>
  <si>
    <t>National Fund for Medical Education</t>
  </si>
  <si>
    <t>CHW Financing</t>
  </si>
  <si>
    <t xml:space="preserve">CHW recruitment </t>
  </si>
  <si>
    <t>CHW pipeline</t>
  </si>
  <si>
    <t>Blue Cross and Blue Shield of Minnesota Foundation</t>
  </si>
  <si>
    <t>ROCKIN resource - rich source of program info</t>
  </si>
  <si>
    <t>Integrating Community Health Workers into Primary Care Practice: A Resource Guide for HCH Programs</t>
  </si>
  <si>
    <t xml:space="preserve">This resource guide provides information about how Community Health Workers can be utilized to work with homeless populations. It also provides guidelines around recruiting, training and a positive work environment for community health workers. </t>
  </si>
  <si>
    <t>National Health Care for the Homeless Council</t>
  </si>
  <si>
    <t>Nice report - specific to a Health Care for the Homeless Program, but well-organized and I have a feeling I will regret not abstracting, though I wouldn't say there are helpful recommendations per se</t>
  </si>
  <si>
    <t>Community Health Workers: Roles and Opportunities in Health Care Delivery System Reform</t>
  </si>
  <si>
    <t>This report reviews certain health services research findings on Community Health Worker (CHW) utilization in the U.S. and presents key challenges to fully realizing the potential for CHWs to improve health care delivery.</t>
  </si>
  <si>
    <t>https://azprc.arizona.edu/sites/default/files/ASPE-issue-brief.pdf</t>
  </si>
  <si>
    <t>Office of the Assistant Secretary for Planning and Evaluation, U.S. Department of Health and Human Services (ASPE)</t>
  </si>
  <si>
    <t>CHW Reimbursement</t>
  </si>
  <si>
    <t>CHW training/credentialing</t>
  </si>
  <si>
    <t>!!</t>
  </si>
  <si>
    <t>The National Landscape of Personal Care Aide Training Standards</t>
  </si>
  <si>
    <t xml:space="preserve">This research report presents findings on the national landscape of training requirements for personal care aides across state Medicaid-funded programs. The report also provides information about demographics and employment charatceristics as well as demand, workforce supply and instability. </t>
  </si>
  <si>
    <t>https://healthworkforce.ucsf.edu/sites/healthworkforce.ucsf.edu/files/Report-The_National_Landscape_of_Personal_Care_Aide_Training_Standards.pdf</t>
  </si>
  <si>
    <t>University of California San Francisco (UCSF) Health Workforce Research Center on Long-Term Care</t>
  </si>
  <si>
    <t>University of California San Francisco Health Workforce Research Center on Long-Term Care</t>
  </si>
  <si>
    <t>Other - Seeks to understand variation in training standards</t>
  </si>
  <si>
    <t>Understanding Direct Care Workers: A Snapshot of Two of America's Most Important Jobs</t>
  </si>
  <si>
    <t xml:space="preserve">This chart book presents findings from two ASPE-sponsored national surveys on the experiences of certified nursing assistants working in nursing homes and home health aides working in home and hospice care settings. </t>
  </si>
  <si>
    <t>https://www.ahcancal.org/quality_improvement/documents/understandingdirectcareworkers.pdf</t>
  </si>
  <si>
    <t>Other - Identifies problems only</t>
  </si>
  <si>
    <t>Office of the Assistant Secretary for Planning and Evaluation</t>
  </si>
  <si>
    <t>Direct Care Worker Retention: Strategies for Success</t>
  </si>
  <si>
    <t>This report presents research the research and programs that demonstrate how to increase the retention of direct care workers in long-term care. The report also provides a brief overview of the role of direct care workers, shortages within the health care system and the challenges of high turnover.</t>
  </si>
  <si>
    <t>https://www.leadingage.org/sites/default/files/Direct%20Care%20Workers%20Report%20%20FINAL%20%282%29.pdf</t>
  </si>
  <si>
    <t>Institute for the Future of Aging Services and American Association of Homes and Services</t>
  </si>
  <si>
    <t>American Association of Homes and Services</t>
  </si>
  <si>
    <t>A Helping Hand: How Immigrants Can Fill Home Health Aide Shortages in America's Rural Communities</t>
  </si>
  <si>
    <t xml:space="preserve">This report describes the trends in the supply of home health aides, the need for home care workers in non-metropolitan areas and how immigrants are a population that might be able to address this. </t>
  </si>
  <si>
    <t>http://www.newamericaneconomy.org/wp-content/uploads/2015/10/Home-Health-Aides.pdf</t>
  </si>
  <si>
    <t>Partnership for a New American Economy</t>
  </si>
  <si>
    <t xml:space="preserve">Unclear </t>
  </si>
  <si>
    <t>Career Prospects for Certified Nursing Assistants: Insights for Training Programs and Policymakers from the Health Profession Opportunity Grants (HPOG) Program</t>
  </si>
  <si>
    <t xml:space="preserve">This report presents information about the demand, training requirements and options for advancement for CNAs across the country. The report then describes the HPOG program participants and findings from the program, as well as insights for training programs and policymakers. </t>
  </si>
  <si>
    <t>https://www.acf.hhs.gov/opre/resource/career-prospects-certified-nursing-assistants-insights-training-programs-policymakers-hpog-program</t>
  </si>
  <si>
    <t>U.S. Department of Health and Human Services, Office of Family Assistance</t>
  </si>
  <si>
    <t>23 States</t>
  </si>
  <si>
    <t>Training: Duration (p)</t>
  </si>
  <si>
    <t>Recruitment: Minimum Standards (p)</t>
  </si>
  <si>
    <t>Affordable Care Act</t>
  </si>
  <si>
    <t>Dental Assistants Labor Market Analysis: San Diego County</t>
  </si>
  <si>
    <t>This report provides county-level workforce information about dental assistants in San Diego County.</t>
  </si>
  <si>
    <t>http://coeccc.net/reports/Dental_Assistants</t>
  </si>
  <si>
    <t>Center of Excellence, San-Diego-Imperial Region</t>
  </si>
  <si>
    <t>San Diego County</t>
  </si>
  <si>
    <t>County</t>
  </si>
  <si>
    <t>Center of Excellence</t>
  </si>
  <si>
    <t>Shortage stats</t>
  </si>
  <si>
    <t>Dental Hygiene Workforce in Iowa: Snapshot and Recommendations fo a Workforce Monitoring System</t>
  </si>
  <si>
    <t>This report provides supply and distribution data for Dental Hygienists in Iowa and recommendations for improving the data collection system on the dental hygienist workforce, which would be particularly relevant for policymakers.</t>
  </si>
  <si>
    <t>http://ppc.uiowa.edu/sites/default/files/dentalhygieneworkforce_report_0.pdf</t>
  </si>
  <si>
    <t>The University of Iowa Public Policy Center</t>
  </si>
  <si>
    <t>Operations Manual for Health Center Oral Health Programs, Chapter Five: Workforce and Staffing</t>
  </si>
  <si>
    <t>This manual provides strategies for HRSA Health Centers to better recruit and retain dental hygienists, dental assistants, and other cadres. Strategies include increasing community involvement, targeting private practice providers for recruitment, and using providers to the full extent of their scope of practice.</t>
  </si>
  <si>
    <t>http://www.nnoha.org/nnoha-content/uploads/2013/08/OpManualChapter5.pdf</t>
  </si>
  <si>
    <t>National Network for Oral Health Access</t>
  </si>
  <si>
    <t>Medical Assistants in Washington State: Demographic, Education, and Work Characteristics of the State’s Medical Assistant-Certified Workforce</t>
  </si>
  <si>
    <t>In addition to statistics on demographic, education, and role characteristics, this report describes job satisfaction and career plans for MAs in Washington and discusses the need for retention efforts.</t>
  </si>
  <si>
    <t>http://depts.washington.edu/fammed/chws/wp-content/uploads/sites/5/2019/02/WA_MA_SURVEY_2019.pdf</t>
  </si>
  <si>
    <t>Center for Health Workforce Studies, University of Washington</t>
  </si>
  <si>
    <t>Job and career satisfaction stats and factors</t>
  </si>
  <si>
    <t>Notes a few retention strategies in conclusion</t>
  </si>
  <si>
    <t>Virginia's Dental Hygienist Workforce: 2018</t>
  </si>
  <si>
    <t>This report presents the results of the 2018 Dental Hygienist Workforce Survey in Virginia. It also provides statistics on supply, turnover, job satisfaction, and distribution of Dental Hygienists in Virginia in addition to demographic, education, and other characteristics.</t>
  </si>
  <si>
    <t>http://www.dhp.virginia.gov/media/dhpweb/docs/hwdc/dentistry/0402DentalHygienists2018.pdf</t>
  </si>
  <si>
    <t>Healthcare Workforce Data Center, Virginia Department of Health Professions</t>
  </si>
  <si>
    <t>Virginia</t>
  </si>
  <si>
    <t>Supply, turnover, distribution stats</t>
  </si>
  <si>
    <t>Job satisfaction stats</t>
  </si>
  <si>
    <t>2015 Pulse of Pennsylvania's Dentist and Dental Hygienist Workforce</t>
  </si>
  <si>
    <t xml:space="preserve">This report provides statistics on dental hygienist job satisfaction, career plans, and distribution of the workforce in Pennsylvania. </t>
  </si>
  <si>
    <t>https://www.health.pa.gov/topics/Documents/Health%20Planning/V3_2015%20Dentist%20and%20Dental%20Hygienist_Final.pdf</t>
  </si>
  <si>
    <t>Pennsylvania Department of Health</t>
  </si>
  <si>
    <t>Job satisfaction, career plan, distribution stats</t>
  </si>
  <si>
    <t>National and State Level Projections of Dentists and Dental Hygienists in the U.S., 2012-2025</t>
  </si>
  <si>
    <t>This report presents projected surpluses and shortages of dental hygienists by state and at the national level. The projections use a baseline of 2012 and estimate trends for 2025 using the Health Resources and Services Aministration's (HRSA) Health Workforce Simluation Model (HWSM).</t>
  </si>
  <si>
    <t>https://bhw.hrsa.gov/sites/default/files/bhw/nchwa/projections/nationalstatelevelprojectionsdentists.pdf</t>
  </si>
  <si>
    <t>Shortage and surplus stats</t>
  </si>
  <si>
    <t>An Assessment of Innovative Models of Peer Support Services in Behavioral Health to Reduce Preventable Acute Hospitalization and Readmissions</t>
  </si>
  <si>
    <t>This report documents the findings from a study funded by the U.S. Department of Health and Human Services, Office of the Assistant Secretary for Planning and Evaluation, which examines the role of peer support specialists in reducing unnecessary psychiatric hospital admissions and Emeregncy Deparmtent utilization. The report defines the broad meaning of peer support services, its role within the health care system and case studies that demonstrate how peer support services can be used efficiently within a health care system.</t>
  </si>
  <si>
    <t>https://aspe.hhs.gov/report/assessment-innovative-models-peer-support-services-behavioral-health-reduce-preventable-acute-hospitalization-and-readmissions</t>
  </si>
  <si>
    <t>Role of Peer Support Services in reducing ED use for psychiatric care</t>
  </si>
  <si>
    <t>Models of providing peer support services</t>
  </si>
  <si>
    <t>I don't see this as particularly relevant (does not address workforce issues as much as it explores the potential role of peer support specialists in preventing hospitalizaiton and saving costs/ reducing HC spending), but it was recommended by Judy Dey</t>
  </si>
  <si>
    <t>Workforce Development Needs in the Field of Substance Use Disorders</t>
  </si>
  <si>
    <t>https://cchealth.org/aod/pdf/Workforce-Development-Needs-in-the-Field-of-Substance-Use-Disorders.pdf</t>
  </si>
  <si>
    <t xml:space="preserve">California  Department of Alcohol and Drug Programs (ADP) </t>
  </si>
  <si>
    <t xml:space="preserve">Behavioral health workforce  </t>
  </si>
  <si>
    <t>Excellent recommendations for peers</t>
  </si>
  <si>
    <t>2015 Nursing and Allied Professionals Workforce Survey Report: Exploring Emergent Healthcare Workforce Titles and Functions</t>
  </si>
  <si>
    <t>This report synthesizes findings from a survey of New York hospitals and health systems on nursing and allied health professionals workforce. Regional and statewide data are provided on workforce distribution; recruitment, turnover, and attrition rates; and hiring practices.</t>
  </si>
  <si>
    <t>https://www.hanys.org/workforce/survey/reports/2015_nursing_allied_workforce_survey_report.pdf</t>
  </si>
  <si>
    <t>Healthcare Association of New York State (HANYS)</t>
  </si>
  <si>
    <t>Healthcare Association of New York State (HANYS) Printing Services</t>
  </si>
  <si>
    <t>Workforce trends</t>
  </si>
  <si>
    <t>Nurse (LPN vs RN) recruitment and retention</t>
  </si>
  <si>
    <t>Regional differences in recruitment,  distribution, and turnover of LPNs vs RNs, Increasing educational attainment of nurses (BSN vs associate), New job positions and titles as one solution</t>
  </si>
  <si>
    <t xml:space="preserve">Allied Health Workforce and Services: Workshop Summary </t>
  </si>
  <si>
    <t>This report summarizes the proceedings of a workshop on the allied health care workforce and its potential contributions to improving health care access, quality, and effectiveness. Authors characterize the changing landscape of the allied health workforce and summarize related supply and demand statistics. Recommendations are made for data collection and analysis, education and training, clinical practice-related issues, and the future of allied health in general.</t>
  </si>
  <si>
    <t>https://www.nap.edu/catalog/13261/allied-health-workforce-and-services-workshop-summary</t>
  </si>
  <si>
    <t>Institute of Medicine (IOM)</t>
  </si>
  <si>
    <t>IOM</t>
  </si>
  <si>
    <t>Allied health reliance on state-subsidized education; Predatory for-profit schools/ proprietary education</t>
  </si>
  <si>
    <t>North Carolina allied health workforce planning; data quality standards; delay in SOC revisions/ updates; EHR adoption</t>
  </si>
  <si>
    <t>Distance learning to address maldristribution of community colleges (particularly in rural areas)</t>
  </si>
  <si>
    <t>Scope of practice changes; scope of practice overlap between professions in team-based care</t>
  </si>
  <si>
    <t>This report hits it out the the park - we really need to review this when writing up the report. I highlighted relevant sections and tidbits in my PDF version, which I will upload to the ENL. -JLS</t>
  </si>
  <si>
    <t xml:space="preserve">An Assessment of Behavioral Health Workforce Data Sources </t>
  </si>
  <si>
    <t xml:space="preserve">This brief highlights the inadequacy of existing state-level and national data sources for behavioral health workforce distribution. Authors determine that there are significant gaps in behavioral health workforce data due to the often discipline-specific and often incomplete information that is available.  </t>
  </si>
  <si>
    <t>http://www.behavioralhealthworkforce.org/wp-content/uploads/2016/09/UM_FA1P2_MDS-Data-Sources-Policy-Brief.pdf</t>
  </si>
  <si>
    <t>Behavioral Health Workforce Research Center, University of Michigan School of Public Health</t>
  </si>
  <si>
    <t>Inadequate, discipline-specific data sources</t>
  </si>
  <si>
    <t>Behavioral health data sources by state</t>
  </si>
  <si>
    <t>helpful context</t>
  </si>
  <si>
    <t>Assessing the Impact of Washington State’s Oral Health Workforce on Patient Access to Care</t>
  </si>
  <si>
    <t xml:space="preserve">This study of Washington state's oral health workforce reports on the supply and distribution of dental assistants, dental hygienists, and other oral health professionals in Washington. Authors discuss barriers and to recruitment and retention, and recommendations from key informant interviews on how address these challenges.  </t>
  </si>
  <si>
    <t>http://depts.washington.edu/fammed/chws/wp-content/uploads/sites/5/2017/11/Washington_State_Oral_Health_Workforce_FR_Nov_2017_Patterson.pdf</t>
  </si>
  <si>
    <t>Oral Health Workforce Research Center, School of Public Health, University at Albany, State University of New York (SUNY)</t>
  </si>
  <si>
    <t>Teledentistry in remote communities</t>
  </si>
  <si>
    <t>Integrated oral and medical care</t>
  </si>
  <si>
    <t>Dental auxiliary roles</t>
  </si>
  <si>
    <t>Medicaid reimbursement for oral health</t>
  </si>
  <si>
    <t>Potential Medicare reimbursement for dental care</t>
  </si>
  <si>
    <t>Arcora Foudnation</t>
  </si>
  <si>
    <t>Suggestion to frame oral health as primary care</t>
  </si>
  <si>
    <t>California's Health Care Workforce: Readiness for the ACA Era</t>
  </si>
  <si>
    <t>This report synthesizes themes from key informant interviews, state-level workforce data, and peer-reviewed and gray literature to provide recommendations for the future health workforce in California. Authors suggest programs, policies, and initiatives and make recommendations for future data collection and analysis.</t>
  </si>
  <si>
    <t>https://www.healthreform.ct.gov/ohri/lib/ohri/work_groups/consumer_advisory/2016-04-12/2011_11_california_healthcare_workforce_aca_v2.pdf</t>
  </si>
  <si>
    <t>California Center for the Health Professions, University of California, San Francisco (UCSF)</t>
  </si>
  <si>
    <t>Workforce readiness for ACA</t>
  </si>
  <si>
    <t>Worker supply and distribution</t>
  </si>
  <si>
    <t>Predatory for-profit education</t>
  </si>
  <si>
    <t>Collaboration and partnerships for workforce planning</t>
  </si>
  <si>
    <t>Technology and innovation</t>
  </si>
  <si>
    <t>California Wellness Foundation</t>
  </si>
  <si>
    <t>Inclusive of non-entry level health professionals, but a comprehensive report - helpful thoughts on challenges</t>
  </si>
  <si>
    <t>Federal Policy Priorities: Strengthening the Direct Care Workforce</t>
  </si>
  <si>
    <t>This report suggests federal policy actions to strengthen the direct care workforce in the U.S. Authors identify workforce shortages, low wages and benefits, and lack of career advancement opportunities as the primary targets for policy action.</t>
  </si>
  <si>
    <t>https://phinational.org/resource/federal-policy-priorities-strengthening-the-direct-care-workforce/</t>
  </si>
  <si>
    <t>Reliance of low-wage workers on public benefits; Need for Medicaid wage increases</t>
  </si>
  <si>
    <t>Family/medical leave and pregnant worker accommodation policies</t>
  </si>
  <si>
    <t>Federal training standards/ competency requirements for personal care aids</t>
  </si>
  <si>
    <t>Family caregivers/caregiving</t>
  </si>
  <si>
    <t>Living wage</t>
  </si>
  <si>
    <t>Health Workforce Council 2018 Annual Report</t>
  </si>
  <si>
    <t>This report describes efforts by the Washington Workforce Board to address shortages of MAs, NAs, DAs, and other health professionals in Washington. Authors make recommendations to strengthen healthcare workforce training through data collection and planning, the strengthening of a dental health workforce pipeline, loan forgiveness, and other initiatives.</t>
  </si>
  <si>
    <t>Workforce Training &amp; Education Coordinating Board Health Workforce Council</t>
  </si>
  <si>
    <t>Workforce Training &amp; Education Coordinating Board</t>
  </si>
  <si>
    <t>Data collection to support state health workforce planning</t>
  </si>
  <si>
    <t>Washington State Sentinel Network</t>
  </si>
  <si>
    <t>How Technology Innovations Are Shaping Direct Care</t>
  </si>
  <si>
    <t xml:space="preserve">This article describes seven unique ways in which technology is being used in the long-term care field and provides examples of its effect on the strength of the direct care workforce in the U.S. </t>
  </si>
  <si>
    <t>https://phinational.org/news/technology-the-direct-care-workforce/</t>
  </si>
  <si>
    <t>Social media</t>
  </si>
  <si>
    <t>Public perception of home care workers</t>
  </si>
  <si>
    <t>E-learning</t>
  </si>
  <si>
    <t>Telehealth</t>
  </si>
  <si>
    <t>Improving the Long-Term Care Workforce Serving Older Adults</t>
  </si>
  <si>
    <t>This article suggests a framework for reforming the long-term care workforce in the U.S. and makes recommendations for future policy and reform efforts.</t>
  </si>
  <si>
    <t>https://www.healthaffairs.org/doi/full/10.1377/hlthaff.2009.0554</t>
  </si>
  <si>
    <t>Robyn Stone is executive director of the American Association of Homes and Services for the Aging in Washington, D.C.; Mary F. Harahan is an independent consultant and senior adviser for the Institute for the Future of Aging Services, in Bethany Beach, Delaware.</t>
  </si>
  <si>
    <t>Medicaid payment reform tied to workforce outcome</t>
  </si>
  <si>
    <t>This is peer-reviewed but relevant so I am coding for now - should we move this to the peer-reviewed lit tab? -JLS</t>
  </si>
  <si>
    <t>In Search of Dental Care: Two Types of Dentist Shortages Limit Children’s Access to Care</t>
  </si>
  <si>
    <t>This report describes poor access to dental care for low-income children in the U.S. and the factors accounting for it, including dentist shortages, scope of practice restrictions for other dental providers, and dentists' non-participation in Medicaid. It recommends the inclusion of mid-level dental professionals such as dental therapists to address this problem and summarizes input from stakeholders including dentists and dental school deans.</t>
  </si>
  <si>
    <t>https://www.pewtrusts.org/~/media/legacy/uploadedfiles/pcs_assets/2013/Insearchofdentalcarepdf.pdf</t>
  </si>
  <si>
    <t>The Pew Charitable Trusts</t>
  </si>
  <si>
    <t>Some states in focus</t>
  </si>
  <si>
    <t>Pediatric oral health</t>
  </si>
  <si>
    <t>Medicaid coverage gap</t>
  </si>
  <si>
    <t xml:space="preserve">Expanded scope of practice </t>
  </si>
  <si>
    <t xml:space="preserve">National Projections of Supply and Demand for Selected Behavioral Health Practitioners: 2013-2025 </t>
  </si>
  <si>
    <t>This report presents supply and demand projections for behavioral health providers in the U.S. based on two simulation models. Authors do not make recommendations nor comment on the policy implications of these findings.</t>
  </si>
  <si>
    <t>https://bhw.hrsa.gov/sites/default/files/bhw/health-workforce-analysis/research/projections/behavioral-health2013-2025.pdf</t>
  </si>
  <si>
    <t>Behavioral health workforce supply and demand</t>
  </si>
  <si>
    <t>Behavioral health workforce distribution</t>
  </si>
  <si>
    <t>Characterizes BH workforce and identifies supply/demand issues in the U.S. (seems often-cited in the BH workforce gray literature)</t>
  </si>
  <si>
    <t>Retooling for an Aging America: Building the Health Care Workforce</t>
  </si>
  <si>
    <t>This report suggests the implications of changing workforce demographic trends and builds on past Institute of Medicine reports on health care quality and workforce to makes recommendations for strengthening the U.S. workforce. Authors focus on the challenge of an aging patient population and workforce, suggesting policy and program solutions to address worker competence, increase recruitment and retention, and redesign models of care.</t>
  </si>
  <si>
    <t>http://www.nationalacademies.org/hmd/reports/2008/retooling-for-an-aging-america-building-the-health-care-workforce.aspx</t>
  </si>
  <si>
    <t>National Academies Press</t>
  </si>
  <si>
    <t>Recruitment: Minimum Standards (s)</t>
  </si>
  <si>
    <t>Medicaid payment reform to increase direct care worker pay and benefits</t>
  </si>
  <si>
    <t>Development of a National Geriatric Service Corps, modeled after National Health Service Corps</t>
  </si>
  <si>
    <t>The John A. Hartford Foundation; The Commonwealth Fund</t>
  </si>
  <si>
    <t>Workforce implications of demographic trends/ aging baby boomers - has recommendations for Medicare and Medicaid</t>
  </si>
  <si>
    <t>Rx for the Health Care Workforce: Promising Practices and Their Policy Implications for State and Federal Policy</t>
  </si>
  <si>
    <t>This report summarizes the proceedings of a meeting about future health care workforce that convened policymakers, industry and workforce leaders, and practitioners to discuss strategies for achieving the triple aim in healthcare through workforce development. Authors make recommendations based on input from key stakeholders, citing various policies and programs as evidence of the degree to which existing initiatives have been successful.</t>
  </si>
  <si>
    <t>https://www.jff.org/resources/rx-new-health-care-workforce-promising-practices-and-their-policy-implications/</t>
  </si>
  <si>
    <t>Retention: Tuition Assistance (p)</t>
  </si>
  <si>
    <t>Workforce demand and pipeline</t>
  </si>
  <si>
    <t>Career pathways and advancement</t>
  </si>
  <si>
    <t>Scaling up models of workforce investment</t>
  </si>
  <si>
    <t>Coordinating workforce efforts</t>
  </si>
  <si>
    <t>National Health Workforce Commission</t>
  </si>
  <si>
    <t>Not cadre-specific, but excellent suggestions/ super helpful report (I think)</t>
  </si>
  <si>
    <t xml:space="preserve">Strategic Plan for Oral Health in Oregon: Progress Report </t>
  </si>
  <si>
    <t>This report summarizes progress made toward achieving objectives set out by a strategic plan to strengthen the oral health workforce in Oregon. Authors suggest additional policy actions and evaluation efforts to effect change in three areas: infrastructure, systems of care, and workforce capacity. Existing programs and policies and preliminary outcome data are cited as preliminary evidence for these recommendations.</t>
  </si>
  <si>
    <t>https://www.oregon.gov/oha/hpa/Documents/Strategic-Plan-Oral-Health-Oregon-2016-Progress-Report.pdf</t>
  </si>
  <si>
    <t xml:space="preserve">Oregon Health Authority </t>
  </si>
  <si>
    <t>Medicaid payment reform for dental reimbursement</t>
  </si>
  <si>
    <t>Expansion of statewide data collection efforts for oral health; need for workforce assessments to anticipate shortages</t>
  </si>
  <si>
    <t>Inclusion of communities of color in policymaking and program planning related to oral health</t>
  </si>
  <si>
    <t>Need for improved EHR integration for oral health /Integrated care</t>
  </si>
  <si>
    <t>Oral Health Funders Collaborative of Oregon and SW Washington</t>
  </si>
  <si>
    <t>The Behavioral Health Workforce Needed for Integration with Primary Care: Information for Health Workforce Planning</t>
  </si>
  <si>
    <t>The report describes behavioral health occupations involved in different models of integrated primary and behavioral health care. Workforce education and training requirements are discussed, as well as data sources for workforce planning. Authors make recommendations based on a review of published and gray literature.</t>
  </si>
  <si>
    <t>http://depts.washington.edu/fammed/chws/wp-content/uploads/sites/5/2016/04/Integrated_behavioral_health_workforce_FR_2016_Apr_Skillman.pdf</t>
  </si>
  <si>
    <t>Primary/behavioral health care integration</t>
  </si>
  <si>
    <t>While specific to primary care/BH integration, this is super relevant to BH workforce</t>
  </si>
  <si>
    <t>The Dental Assistant Workforce in the United States, 2015</t>
  </si>
  <si>
    <t>This report summarizes educational requirements and the existing workforce landscape for dental assistants in different state policy environments within the U.S. Authors discuss the potential role of expanded function dental assistants (EFDAs) in increasing access to oral health care, noting that dental assistants may train to become EFDAs to expand their scope as practitioners.</t>
  </si>
  <si>
    <t>http://www.oralhealthworkforce.org/wp-content/uploads/2015/11/Dental_Assistant_Workforce_2015.pdf</t>
  </si>
  <si>
    <t>Expanded function dental assistants</t>
  </si>
  <si>
    <t>DA requirements vary by state</t>
  </si>
  <si>
    <t>The Mental Health and Substance Use Workforce for Older Adults: In Whose Hands?</t>
  </si>
  <si>
    <t>This report summarizes the assessments and reocmmendations made by a panel of experts in geriatrics and long-term care charged with examining the U.S. long-term care workforce with respect to older adults who have mental health and substance use conditions. Authors identify key challenges and generate federal policy and practice recommendations.</t>
  </si>
  <si>
    <t>https://www.aagponline.org/clientuploads/IOM%20July%202012%20Report%20Full.pdf</t>
  </si>
  <si>
    <t>National Health Care Workforce Commission</t>
  </si>
  <si>
    <t>Comprehensive report on the geriatric mental health/substance use treatment workforce - needs, workforce implications, models, recommendations</t>
  </si>
  <si>
    <t>The Part-Time Dilemma for Direct Care Workers</t>
  </si>
  <si>
    <t>This research brief describes rates of part-time work nationwide among home health aides, personal care aides, and nursing assistants. Authors describe reasons for part-time work and make recommendations on strategies to organize the workforce more efficiently.</t>
  </si>
  <si>
    <t xml:space="preserve">https://phinational.org/resource/part-time-dilemma-direct-care-workers/ </t>
  </si>
  <si>
    <t>Part-time work among HHAs, NAs, PCAs</t>
  </si>
  <si>
    <t>Workforce management software</t>
  </si>
  <si>
    <t>Expand public programs</t>
  </si>
  <si>
    <t>Advocate to address other barriers</t>
  </si>
  <si>
    <t>The Psychiatric Shortage: Causes and Solutions</t>
  </si>
  <si>
    <t>This report describes a nationwide psychiatric shortage in the U.S and summarizes the findings from a two-day meeting of experts and key stakeholders on mental health and substance use treatment. Authors draw from this discussion as well as a scan of peer-reviewed and gray literature to make recommendations. The emphasis of this report is mainly on psychiatrists, with mention of other behavioral health providers in the context of team-based care.</t>
  </si>
  <si>
    <t>https://www.thenationalcouncil.org/wp-content/uploads/2017/03/Psychiatric-Shortage_National-Council-.pdf</t>
  </si>
  <si>
    <t>National Council for Behavioral  Health</t>
  </si>
  <si>
    <t xml:space="preserve">Need for clarity on telepsychiatry reimbursement and associated regulations </t>
  </si>
  <si>
    <t>National Council for Behavioral Health</t>
  </si>
  <si>
    <t xml:space="preserve">Thorough overview (+ environmental scan) on behavioral health access issues as related to workforce trends, with solutions/recommendations </t>
  </si>
  <si>
    <t>Workforce for 21st Century Health and Health Care: A Vital Direction for Health and Health Care</t>
  </si>
  <si>
    <t>This discussion paper summarizes the views of key stakeholders on U.S. health policy issues related to healthcare workforce. Authors describe workforce-related challenges and make recommendations to improve care.</t>
  </si>
  <si>
    <t>https://nam.edu/wp-content/uploads/2016/09/Workforce-for-21st-Century-Health-and-Health-Care.pdf</t>
  </si>
  <si>
    <t>National Academy of Medicine (NAM)</t>
  </si>
  <si>
    <t>National Academy of Medicine</t>
  </si>
  <si>
    <t>Training in palliative and end-of-life care</t>
  </si>
  <si>
    <t>California Health Care Foundation, The Commonwealth Fund, the Gordon and Betty Moore Foundation, The John A. Hartford Foundation, the Josiah Macy Jr. Foundation, the Robert Wood Johnson Foundation, and the National Academy of Medicine’s Harvey V. Fineberg Impact Fund</t>
  </si>
  <si>
    <t>I am coding as "NO" for "presents solutions that work," because the examples of sucessful programs/policies for each recommendation are brief and not particularly comprehensive. This article also pertains more to other health professionals than entry-level.</t>
  </si>
  <si>
    <t>Transitions Clinic Network: Challenges And Lessons In Primary Care For People Released From Prison</t>
  </si>
  <si>
    <t xml:space="preserve">This article describes a study looking at the use of acute care by formerly incarcerated individuals based on their referral to the Transitions Clinic Network (TCN). The study also looked at whether referral to the TCN or early engagement with TCN was associated with recividism. </t>
  </si>
  <si>
    <t>https://www.healthaffairs.org/doi/full/10.1377/hlthaff.2017.0089</t>
  </si>
  <si>
    <t>Transitions Clinic Network</t>
  </si>
  <si>
    <t>Langeloth Foundation; CMS</t>
  </si>
  <si>
    <t>Foundation supported; Federal government supported</t>
  </si>
  <si>
    <t xml:space="preserve">Is this in our inventory? Might be better there? Jess to check. </t>
  </si>
  <si>
    <t>Health Workforce Analysis Guide, 2016 Edition</t>
  </si>
  <si>
    <t xml:space="preserve">This report provides information about the federal and nonfederal data that is available on the health workforce as well as some of the nuances of how to conduct health workforce analysis. </t>
  </si>
  <si>
    <t>http://www.healthworkforceta.org/wp-content/uploads/2016/10/Health-Workforce-Analysis-Guide_2016-Edition.pdf</t>
  </si>
  <si>
    <t>Health Workforce Technical Assistance Center, Center for Health Workforce Studies, School of Public Health, University at Albany, State University of New York (SUNY)</t>
  </si>
  <si>
    <t>Health Workforce Technical Assistance Center, Center for Health Workforce Studies, School of Public Health, University at Albany, State University of New York</t>
  </si>
  <si>
    <t>This is more process-oriented and less about specific workforce-related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</si>
</sst>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sz val="11"/>
      <color rgb="FF006100"/>
      <name val="Calibri"/>
      <family val="2"/>
      <scheme val="minor"/>
    </font>
    <font>
      <sz val="11"/>
      <color rgb="FF000000"/>
      <name val="Calibri"/>
      <family val="2"/>
      <scheme val="minor"/>
    </font>
    <font>
      <sz val="11"/>
      <color rgb="FF2D2D2D"/>
      <name val="Calibri"/>
      <family val="2"/>
      <scheme val="minor"/>
    </font>
    <font>
      <sz val="11"/>
      <name val="Calibri"/>
      <family val="2"/>
      <scheme val="minor"/>
    </font>
    <font>
      <sz val="11"/>
      <color theme="0"/>
      <name val="Calibri"/>
      <family val="2"/>
      <scheme val="minor"/>
    </font>
    <font>
      <b/>
      <sz val="16"/>
      <color theme="1"/>
      <name val="Calibri"/>
      <family val="2"/>
      <scheme val="minor"/>
    </font>
    <font>
      <sz val="12"/>
      <color theme="0"/>
      <name val="Calibri"/>
      <family val="2"/>
      <scheme val="minor"/>
    </font>
    <font>
      <sz val="12"/>
      <color rgb="FF000000"/>
      <name val="Calibri"/>
      <family val="2"/>
      <scheme val="minor"/>
    </font>
    <font>
      <u/>
      <sz val="11"/>
      <color theme="10"/>
      <name val="Calibri"/>
      <family val="2"/>
      <scheme val="minor"/>
    </font>
    <font>
      <sz val="11"/>
      <color rgb="FF9C0006"/>
      <name val="Calibri"/>
      <family val="2"/>
      <scheme val="minor"/>
    </font>
    <font>
      <b/>
      <sz val="11"/>
      <color theme="1"/>
      <name val="Calibri"/>
      <family val="2"/>
      <scheme val="minor"/>
    </font>
    <font>
      <sz val="12"/>
      <name val="Calibri"/>
      <family val="2"/>
      <scheme val="minor"/>
    </font>
    <font>
      <sz val="10"/>
      <color theme="1"/>
      <name val="Times"/>
      <family val="1"/>
    </font>
  </fonts>
  <fills count="13">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theme="9" tint="0.79998168889431442"/>
        <bgColor indexed="64"/>
      </patternFill>
    </fill>
    <fill>
      <patternFill patternType="solid">
        <fgColor rgb="FFE2EFDA"/>
        <bgColor indexed="64"/>
      </patternFill>
    </fill>
    <fill>
      <patternFill patternType="solid">
        <fgColor theme="5" tint="0.79998168889431442"/>
        <bgColor indexed="64"/>
      </patternFill>
    </fill>
    <fill>
      <patternFill patternType="solid">
        <fgColor rgb="FFFFC7CE"/>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FF"/>
        <bgColor rgb="FF000000"/>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medium">
        <color indexed="64"/>
      </right>
      <top style="thin">
        <color theme="0" tint="-0.14999847407452621"/>
      </top>
      <bottom/>
      <diagonal/>
    </border>
    <border>
      <left/>
      <right style="medium">
        <color indexed="64"/>
      </right>
      <top style="thin">
        <color theme="0" tint="-0.14999847407452621"/>
      </top>
      <bottom style="thin">
        <color theme="0" tint="-0.14999847407452621"/>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rgb="FFD9D9D9"/>
      </right>
      <top style="thin">
        <color rgb="FFD9D9D9"/>
      </top>
      <bottom style="thin">
        <color rgb="FFD9D9D9"/>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right style="thin">
        <color theme="0" tint="-0.14999847407452621"/>
      </right>
      <top style="thin">
        <color theme="0" tint="-0.14999847407452621"/>
      </top>
      <bottom style="medium">
        <color indexed="64"/>
      </bottom>
      <diagonal/>
    </border>
  </borders>
  <cellStyleXfs count="7">
    <xf numFmtId="0" fontId="0" fillId="0" borderId="0"/>
    <xf numFmtId="0" fontId="5" fillId="0" borderId="0" applyNumberFormat="0" applyFill="0" applyBorder="0" applyAlignment="0" applyProtection="0"/>
    <xf numFmtId="0" fontId="6" fillId="3" borderId="0" applyNumberFormat="0" applyBorder="0" applyAlignment="0" applyProtection="0"/>
    <xf numFmtId="0" fontId="7" fillId="0" borderId="0"/>
    <xf numFmtId="0" fontId="1" fillId="0" borderId="0"/>
    <xf numFmtId="0" fontId="14" fillId="0" borderId="0" applyNumberFormat="0" applyFill="0" applyBorder="0" applyAlignment="0" applyProtection="0"/>
    <xf numFmtId="0" fontId="15" fillId="7" borderId="0" applyNumberFormat="0" applyBorder="0" applyAlignment="0" applyProtection="0"/>
  </cellStyleXfs>
  <cellXfs count="298">
    <xf numFmtId="0" fontId="0" fillId="0" borderId="0" xfId="0"/>
    <xf numFmtId="0" fontId="0" fillId="0" borderId="0" xfId="0" applyFill="1"/>
    <xf numFmtId="0" fontId="4" fillId="0" borderId="0" xfId="0" applyFont="1"/>
    <xf numFmtId="0" fontId="4" fillId="0" borderId="0" xfId="0" applyFont="1" applyFill="1"/>
    <xf numFmtId="0" fontId="5" fillId="0" borderId="0" xfId="1" applyAlignment="1"/>
    <xf numFmtId="0" fontId="7" fillId="0" borderId="0" xfId="0" applyFont="1" applyAlignment="1">
      <alignment horizontal="left"/>
    </xf>
    <xf numFmtId="0" fontId="8" fillId="0" borderId="0" xfId="0" applyFont="1" applyAlignment="1">
      <alignment horizontal="left" vertical="top"/>
    </xf>
    <xf numFmtId="0" fontId="7" fillId="0" borderId="0" xfId="0" applyFont="1" applyBorder="1" applyAlignment="1">
      <alignment horizontal="center"/>
    </xf>
    <xf numFmtId="0" fontId="3" fillId="0" borderId="0" xfId="0" applyFont="1" applyAlignment="1"/>
    <xf numFmtId="0" fontId="3" fillId="0" borderId="0" xfId="0" applyFont="1" applyFill="1" applyBorder="1" applyAlignment="1">
      <alignment horizontal="left"/>
    </xf>
    <xf numFmtId="0" fontId="3" fillId="4" borderId="2" xfId="0" applyFont="1" applyFill="1" applyBorder="1" applyAlignment="1">
      <alignment horizontal="center" vertical="center" textRotation="180"/>
    </xf>
    <xf numFmtId="0" fontId="3" fillId="5" borderId="2" xfId="0" applyFont="1" applyFill="1" applyBorder="1" applyAlignment="1">
      <alignment horizontal="center" vertical="center" textRotation="180"/>
    </xf>
    <xf numFmtId="0" fontId="3" fillId="2" borderId="2" xfId="0" applyFont="1" applyFill="1" applyBorder="1" applyAlignment="1">
      <alignment horizontal="center" vertical="center" wrapText="1"/>
    </xf>
    <xf numFmtId="0" fontId="3" fillId="6" borderId="2" xfId="0" applyFont="1" applyFill="1" applyBorder="1" applyAlignment="1">
      <alignment horizontal="center" vertical="center" textRotation="180"/>
    </xf>
    <xf numFmtId="0" fontId="3" fillId="0" borderId="0" xfId="0" applyFont="1" applyFill="1" applyAlignment="1"/>
    <xf numFmtId="0" fontId="3" fillId="0" borderId="0" xfId="0" applyFont="1" applyFill="1" applyBorder="1" applyAlignment="1"/>
    <xf numFmtId="0" fontId="3" fillId="0" borderId="0" xfId="0" applyFont="1" applyFill="1" applyBorder="1" applyAlignment="1">
      <alignment horizontal="center"/>
    </xf>
    <xf numFmtId="0" fontId="3" fillId="0" borderId="0" xfId="0" applyFont="1" applyAlignment="1">
      <alignment horizontal="left"/>
    </xf>
    <xf numFmtId="0" fontId="3" fillId="0" borderId="0" xfId="0" applyFont="1" applyFill="1" applyAlignment="1">
      <alignment horizontal="center"/>
    </xf>
    <xf numFmtId="0" fontId="3" fillId="0" borderId="0" xfId="0" applyFont="1" applyBorder="1" applyAlignment="1">
      <alignment horizontal="left"/>
    </xf>
    <xf numFmtId="0" fontId="3" fillId="0" borderId="0" xfId="0" applyFont="1" applyBorder="1" applyAlignment="1"/>
    <xf numFmtId="0" fontId="3" fillId="0" borderId="0" xfId="0" applyFont="1" applyFill="1" applyAlignment="1">
      <alignment horizontal="left"/>
    </xf>
    <xf numFmtId="0" fontId="3" fillId="0" borderId="0" xfId="0" applyFont="1" applyAlignment="1">
      <alignment horizontal="center"/>
    </xf>
    <xf numFmtId="0" fontId="3" fillId="0" borderId="0" xfId="0" applyFont="1" applyBorder="1" applyAlignment="1">
      <alignment horizontal="center"/>
    </xf>
    <xf numFmtId="0" fontId="3" fillId="0" borderId="0" xfId="0" applyFont="1" applyFill="1" applyBorder="1" applyAlignment="1">
      <alignment textRotation="180"/>
    </xf>
    <xf numFmtId="0" fontId="7" fillId="0" borderId="0" xfId="0" applyFont="1" applyFill="1" applyAlignment="1">
      <alignment horizontal="left"/>
    </xf>
    <xf numFmtId="0" fontId="7" fillId="0" borderId="0" xfId="0" applyFont="1" applyFill="1" applyBorder="1" applyAlignment="1">
      <alignment horizontal="left"/>
    </xf>
    <xf numFmtId="0" fontId="2" fillId="0" borderId="0" xfId="0" applyFont="1" applyAlignment="1"/>
    <xf numFmtId="0" fontId="3" fillId="0" borderId="0" xfId="0" applyFont="1" applyAlignment="1">
      <alignment wrapText="1"/>
    </xf>
    <xf numFmtId="0" fontId="3" fillId="0" borderId="4" xfId="0" applyFont="1" applyFill="1" applyBorder="1" applyAlignment="1">
      <alignment horizontal="center"/>
    </xf>
    <xf numFmtId="0" fontId="7" fillId="0" borderId="0" xfId="0" applyFont="1" applyFill="1" applyBorder="1" applyAlignment="1">
      <alignment horizontal="center"/>
    </xf>
    <xf numFmtId="0" fontId="3" fillId="0" borderId="4" xfId="0" applyFont="1" applyBorder="1" applyAlignment="1">
      <alignment horizontal="center"/>
    </xf>
    <xf numFmtId="0" fontId="3" fillId="0" borderId="5" xfId="0" applyFont="1" applyFill="1" applyBorder="1" applyAlignment="1">
      <alignment horizontal="center"/>
    </xf>
    <xf numFmtId="0" fontId="3" fillId="0" borderId="5" xfId="0" applyFont="1" applyBorder="1" applyAlignment="1">
      <alignment horizontal="center"/>
    </xf>
    <xf numFmtId="0" fontId="3" fillId="4" borderId="7" xfId="0" applyFont="1" applyFill="1" applyBorder="1" applyAlignment="1">
      <alignment horizontal="center" vertical="center" textRotation="180"/>
    </xf>
    <xf numFmtId="0" fontId="2" fillId="2" borderId="2" xfId="0" applyFont="1" applyFill="1" applyBorder="1" applyAlignment="1">
      <alignment horizontal="center" vertical="center" wrapText="1"/>
    </xf>
    <xf numFmtId="0" fontId="3" fillId="6" borderId="6" xfId="0" applyFont="1" applyFill="1" applyBorder="1" applyAlignment="1">
      <alignment horizontal="center" vertical="center" textRotation="180"/>
    </xf>
    <xf numFmtId="0" fontId="3" fillId="0" borderId="5" xfId="0" applyFont="1" applyBorder="1" applyAlignment="1"/>
    <xf numFmtId="0" fontId="3" fillId="0" borderId="5" xfId="0" applyFont="1" applyFill="1" applyBorder="1" applyAlignment="1"/>
    <xf numFmtId="0" fontId="3" fillId="0" borderId="4" xfId="0" applyFont="1" applyBorder="1" applyAlignment="1"/>
    <xf numFmtId="0" fontId="3" fillId="0" borderId="4" xfId="0" applyFont="1" applyFill="1" applyBorder="1" applyAlignment="1"/>
    <xf numFmtId="0" fontId="3" fillId="6" borderId="7" xfId="0" applyFont="1" applyFill="1" applyBorder="1" applyAlignment="1">
      <alignment horizontal="center" vertical="center" textRotation="180"/>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7" fillId="0" borderId="4" xfId="0" applyFont="1" applyBorder="1" applyAlignment="1">
      <alignment horizontal="center"/>
    </xf>
    <xf numFmtId="0" fontId="7" fillId="0" borderId="0" xfId="0" applyFont="1" applyBorder="1" applyAlignment="1">
      <alignment horizontal="left"/>
    </xf>
    <xf numFmtId="0" fontId="7" fillId="0" borderId="4" xfId="0" applyFont="1" applyFill="1" applyBorder="1" applyAlignment="1">
      <alignment horizontal="center"/>
    </xf>
    <xf numFmtId="0" fontId="3" fillId="4" borderId="6" xfId="0" applyFont="1" applyFill="1" applyBorder="1" applyAlignment="1">
      <alignment horizontal="center" vertical="center" wrapText="1"/>
    </xf>
    <xf numFmtId="0" fontId="7" fillId="0" borderId="5" xfId="0" applyFont="1" applyBorder="1" applyAlignment="1">
      <alignment horizontal="left"/>
    </xf>
    <xf numFmtId="0" fontId="3" fillId="0" borderId="5" xfId="0" applyFont="1" applyFill="1" applyBorder="1" applyAlignment="1">
      <alignment horizontal="left"/>
    </xf>
    <xf numFmtId="0" fontId="7" fillId="0" borderId="5" xfId="0" applyFont="1" applyFill="1" applyBorder="1" applyAlignment="1">
      <alignment horizontal="left"/>
    </xf>
    <xf numFmtId="0" fontId="3" fillId="0" borderId="5" xfId="0" applyFont="1" applyFill="1" applyBorder="1" applyAlignment="1">
      <alignment textRotation="180"/>
    </xf>
    <xf numFmtId="0" fontId="3" fillId="0" borderId="5" xfId="0" applyFont="1" applyBorder="1" applyAlignment="1">
      <alignment horizontal="left"/>
    </xf>
    <xf numFmtId="0" fontId="2" fillId="0" borderId="4" xfId="0" applyFont="1" applyFill="1" applyBorder="1" applyAlignment="1">
      <alignment horizontal="center"/>
    </xf>
    <xf numFmtId="0" fontId="3" fillId="0" borderId="4" xfId="0" applyFont="1" applyFill="1" applyBorder="1" applyAlignment="1">
      <alignment textRotation="180"/>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0" fillId="0" borderId="0" xfId="0" applyFont="1" applyAlignment="1"/>
    <xf numFmtId="0" fontId="10" fillId="0" borderId="0" xfId="0" applyFont="1" applyFill="1" applyAlignment="1"/>
    <xf numFmtId="0" fontId="3" fillId="0" borderId="2" xfId="0" applyFont="1" applyBorder="1" applyAlignment="1"/>
    <xf numFmtId="0" fontId="1" fillId="0" borderId="0" xfId="0" applyFont="1" applyAlignment="1">
      <alignment horizontal="left" vertical="top"/>
    </xf>
    <xf numFmtId="0" fontId="7" fillId="0" borderId="0" xfId="3"/>
    <xf numFmtId="0" fontId="1" fillId="0" borderId="0" xfId="0" applyFont="1"/>
    <xf numFmtId="0" fontId="1" fillId="0" borderId="10" xfId="0" applyFont="1" applyBorder="1" applyAlignment="1">
      <alignment horizontal="center"/>
    </xf>
    <xf numFmtId="0" fontId="1" fillId="0" borderId="0" xfId="0" applyFont="1" applyAlignment="1">
      <alignment horizontal="center"/>
    </xf>
    <xf numFmtId="0" fontId="1" fillId="0" borderId="11" xfId="0" applyFont="1" applyBorder="1" applyAlignment="1">
      <alignment horizontal="center"/>
    </xf>
    <xf numFmtId="0" fontId="1" fillId="0" borderId="0" xfId="0" applyFont="1" applyAlignment="1">
      <alignment horizontal="left"/>
    </xf>
    <xf numFmtId="0" fontId="1" fillId="0" borderId="12" xfId="0" applyFont="1" applyBorder="1"/>
    <xf numFmtId="0" fontId="1" fillId="0" borderId="10" xfId="0" applyFont="1" applyBorder="1"/>
    <xf numFmtId="0" fontId="7" fillId="0" borderId="0" xfId="0" applyFont="1"/>
    <xf numFmtId="164" fontId="1" fillId="0" borderId="0" xfId="0" applyNumberFormat="1" applyFont="1"/>
    <xf numFmtId="6" fontId="1" fillId="0" borderId="0" xfId="0" applyNumberFormat="1" applyFont="1"/>
    <xf numFmtId="0" fontId="7" fillId="0" borderId="0" xfId="3" applyAlignment="1">
      <alignment horizontal="center"/>
    </xf>
    <xf numFmtId="0" fontId="7" fillId="0" borderId="0" xfId="3" applyAlignment="1">
      <alignment horizontal="left"/>
    </xf>
    <xf numFmtId="6" fontId="7" fillId="0" borderId="10" xfId="0" applyNumberFormat="1" applyFont="1" applyBorder="1"/>
    <xf numFmtId="164" fontId="7" fillId="0" borderId="0" xfId="0" applyNumberFormat="1" applyFont="1"/>
    <xf numFmtId="0" fontId="9" fillId="0" borderId="0" xfId="0" applyFont="1"/>
    <xf numFmtId="0" fontId="1" fillId="0" borderId="10" xfId="0" applyFont="1" applyBorder="1" applyAlignment="1">
      <alignment horizontal="left"/>
    </xf>
    <xf numFmtId="0" fontId="9" fillId="0" borderId="0" xfId="0" applyFont="1" applyAlignment="1">
      <alignment horizontal="left" vertical="top"/>
    </xf>
    <xf numFmtId="0" fontId="6" fillId="0" borderId="0" xfId="2" applyFill="1" applyAlignment="1"/>
    <xf numFmtId="164" fontId="1" fillId="0" borderId="10" xfId="0" applyNumberFormat="1" applyFont="1" applyBorder="1"/>
    <xf numFmtId="0" fontId="0" fillId="0" borderId="0" xfId="0" applyAlignment="1">
      <alignment horizontal="left"/>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6" borderId="13" xfId="0" applyFont="1" applyFill="1" applyBorder="1" applyAlignment="1">
      <alignment horizontal="center" vertical="center"/>
    </xf>
    <xf numFmtId="0" fontId="1" fillId="0" borderId="14" xfId="0" applyFont="1" applyBorder="1" applyAlignment="1">
      <alignment horizontal="left" vertical="top"/>
    </xf>
    <xf numFmtId="0" fontId="5" fillId="0" borderId="14" xfId="1" applyBorder="1" applyAlignment="1"/>
    <xf numFmtId="0" fontId="1" fillId="0" borderId="14" xfId="0" applyFont="1" applyBorder="1"/>
    <xf numFmtId="0" fontId="1" fillId="0" borderId="15"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14" xfId="0" applyFont="1" applyBorder="1" applyAlignment="1">
      <alignment horizontal="left"/>
    </xf>
    <xf numFmtId="0" fontId="1" fillId="0" borderId="17" xfId="0" applyFont="1" applyBorder="1"/>
    <xf numFmtId="0" fontId="3" fillId="0" borderId="18" xfId="0" applyFont="1" applyBorder="1" applyAlignment="1"/>
    <xf numFmtId="0" fontId="3" fillId="0" borderId="14" xfId="0" applyFont="1" applyFill="1" applyBorder="1" applyAlignment="1">
      <alignment horizontal="left"/>
    </xf>
    <xf numFmtId="0" fontId="3" fillId="0" borderId="19" xfId="0" applyFont="1" applyFill="1" applyBorder="1" applyAlignment="1">
      <alignment horizontal="left"/>
    </xf>
    <xf numFmtId="0" fontId="3" fillId="0" borderId="18" xfId="0" applyFont="1" applyBorder="1" applyAlignment="1">
      <alignment horizontal="center"/>
    </xf>
    <xf numFmtId="0" fontId="3" fillId="0" borderId="14" xfId="0" applyFont="1" applyBorder="1" applyAlignment="1">
      <alignment horizontal="center"/>
    </xf>
    <xf numFmtId="0" fontId="1" fillId="0" borderId="15" xfId="0" applyFont="1" applyBorder="1"/>
    <xf numFmtId="164" fontId="1" fillId="0" borderId="14" xfId="0" applyNumberFormat="1" applyFont="1" applyBorder="1"/>
    <xf numFmtId="0" fontId="1" fillId="0" borderId="5" xfId="0" applyFont="1" applyBorder="1"/>
    <xf numFmtId="0" fontId="1" fillId="0" borderId="5" xfId="0" applyFont="1" applyBorder="1" applyAlignment="1">
      <alignment horizontal="left"/>
    </xf>
    <xf numFmtId="0" fontId="7" fillId="0" borderId="5" xfId="3" applyBorder="1"/>
    <xf numFmtId="0" fontId="1" fillId="0" borderId="19" xfId="0" applyFont="1" applyBorder="1"/>
    <xf numFmtId="0" fontId="5" fillId="0" borderId="5" xfId="1" applyBorder="1" applyAlignment="1"/>
    <xf numFmtId="0" fontId="5" fillId="0" borderId="5" xfId="1" applyBorder="1"/>
    <xf numFmtId="0" fontId="5" fillId="0" borderId="5" xfId="1" applyBorder="1" applyAlignment="1">
      <alignment horizontal="left"/>
    </xf>
    <xf numFmtId="0" fontId="7" fillId="0" borderId="5" xfId="0" applyFont="1" applyBorder="1"/>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 fillId="0" borderId="3" xfId="0" applyFont="1" applyBorder="1" applyAlignment="1">
      <alignment horizontal="center"/>
    </xf>
    <xf numFmtId="0" fontId="1" fillId="0" borderId="20" xfId="0" applyFont="1" applyBorder="1" applyAlignment="1">
      <alignment horizontal="center"/>
    </xf>
    <xf numFmtId="0" fontId="3" fillId="2" borderId="2" xfId="0" applyFont="1" applyFill="1" applyBorder="1" applyAlignment="1">
      <alignment horizontal="left" vertical="center" wrapText="1"/>
    </xf>
    <xf numFmtId="20" fontId="1" fillId="0" borderId="0" xfId="0" applyNumberFormat="1" applyFont="1" applyAlignment="1">
      <alignment horizontal="left"/>
    </xf>
    <xf numFmtId="0" fontId="1" fillId="0" borderId="3" xfId="0" applyFont="1" applyBorder="1"/>
    <xf numFmtId="0" fontId="1" fillId="0" borderId="0" xfId="4"/>
    <xf numFmtId="0" fontId="1" fillId="0" borderId="0" xfId="4" applyAlignment="1">
      <alignment horizontal="center"/>
    </xf>
    <xf numFmtId="0" fontId="1" fillId="0" borderId="0" xfId="4" applyAlignment="1">
      <alignment horizontal="center" vertical="center"/>
    </xf>
    <xf numFmtId="0" fontId="1" fillId="0" borderId="0" xfId="4" applyAlignment="1">
      <alignment readingOrder="1"/>
    </xf>
    <xf numFmtId="0" fontId="13" fillId="0" borderId="0" xfId="4" applyFont="1" applyAlignment="1">
      <alignment horizontal="center"/>
    </xf>
    <xf numFmtId="0" fontId="13" fillId="0" borderId="3" xfId="4" applyFont="1" applyBorder="1" applyAlignment="1">
      <alignment horizontal="center"/>
    </xf>
    <xf numFmtId="0" fontId="1" fillId="0" borderId="3" xfId="4" applyBorder="1" applyAlignment="1">
      <alignment horizontal="center"/>
    </xf>
    <xf numFmtId="0" fontId="1" fillId="0" borderId="20" xfId="4" applyBorder="1" applyAlignment="1">
      <alignment horizontal="center"/>
    </xf>
    <xf numFmtId="0" fontId="1" fillId="0" borderId="20" xfId="4" applyBorder="1"/>
    <xf numFmtId="0" fontId="1" fillId="0" borderId="3" xfId="4" applyBorder="1"/>
    <xf numFmtId="0" fontId="1" fillId="0" borderId="21" xfId="4" applyBorder="1"/>
    <xf numFmtId="0" fontId="1" fillId="0" borderId="20" xfId="4" applyBorder="1" applyAlignment="1">
      <alignment horizontal="left"/>
    </xf>
    <xf numFmtId="0" fontId="1" fillId="0" borderId="3" xfId="4" applyBorder="1" applyAlignment="1">
      <alignment horizontal="left"/>
    </xf>
    <xf numFmtId="0" fontId="1" fillId="0" borderId="21" xfId="4" applyBorder="1" applyAlignment="1">
      <alignment horizontal="center"/>
    </xf>
    <xf numFmtId="0" fontId="1" fillId="0" borderId="3" xfId="4" applyBorder="1" applyAlignment="1">
      <alignment horizontal="center" vertical="center"/>
    </xf>
    <xf numFmtId="0" fontId="14" fillId="0" borderId="3" xfId="5" applyFill="1" applyBorder="1" applyAlignment="1"/>
    <xf numFmtId="0" fontId="1" fillId="0" borderId="3" xfId="4" applyBorder="1" applyAlignment="1">
      <alignment readingOrder="1"/>
    </xf>
    <xf numFmtId="0" fontId="1" fillId="0" borderId="11" xfId="4" applyBorder="1" applyAlignment="1">
      <alignment horizontal="center"/>
    </xf>
    <xf numFmtId="0" fontId="1" fillId="0" borderId="11" xfId="4" applyBorder="1"/>
    <xf numFmtId="0" fontId="1" fillId="0" borderId="0" xfId="4" applyAlignment="1">
      <alignment horizontal="left"/>
    </xf>
    <xf numFmtId="0" fontId="1" fillId="0" borderId="10" xfId="4" applyBorder="1"/>
    <xf numFmtId="0" fontId="1" fillId="0" borderId="11" xfId="4" applyBorder="1" applyAlignment="1">
      <alignment horizontal="left"/>
    </xf>
    <xf numFmtId="0" fontId="1" fillId="0" borderId="10" xfId="4" applyBorder="1" applyAlignment="1">
      <alignment horizontal="center"/>
    </xf>
    <xf numFmtId="0" fontId="14" fillId="0" borderId="0" xfId="5" applyFill="1" applyBorder="1" applyAlignment="1"/>
    <xf numFmtId="0" fontId="14" fillId="0" borderId="0" xfId="5" applyFill="1" applyAlignment="1"/>
    <xf numFmtId="0" fontId="7" fillId="0" borderId="11" xfId="3" applyBorder="1"/>
    <xf numFmtId="0" fontId="7" fillId="0" borderId="10" xfId="3" applyBorder="1" applyAlignment="1">
      <alignment horizontal="center"/>
    </xf>
    <xf numFmtId="0" fontId="14" fillId="0" borderId="11" xfId="5" applyFill="1" applyBorder="1" applyAlignment="1"/>
    <xf numFmtId="0" fontId="1" fillId="8" borderId="22" xfId="4" applyFill="1" applyBorder="1"/>
    <xf numFmtId="0" fontId="13" fillId="8" borderId="22" xfId="4" applyFont="1" applyFill="1" applyBorder="1" applyAlignment="1">
      <alignment horizontal="center"/>
    </xf>
    <xf numFmtId="0" fontId="1" fillId="8" borderId="23" xfId="4" applyFill="1" applyBorder="1"/>
    <xf numFmtId="0" fontId="1" fillId="8" borderId="24" xfId="4" applyFill="1" applyBorder="1"/>
    <xf numFmtId="0" fontId="1" fillId="8" borderId="22" xfId="4" applyFill="1" applyBorder="1" applyAlignment="1">
      <alignment horizontal="left"/>
    </xf>
    <xf numFmtId="0" fontId="1" fillId="8" borderId="22" xfId="4" applyFill="1" applyBorder="1" applyAlignment="1">
      <alignment horizontal="center"/>
    </xf>
    <xf numFmtId="0" fontId="1" fillId="8" borderId="23" xfId="4" applyFill="1" applyBorder="1" applyAlignment="1">
      <alignment horizontal="center"/>
    </xf>
    <xf numFmtId="0" fontId="1" fillId="8" borderId="24" xfId="4" applyFill="1" applyBorder="1" applyAlignment="1">
      <alignment horizontal="center"/>
    </xf>
    <xf numFmtId="0" fontId="1" fillId="8" borderId="25" xfId="4" applyFill="1" applyBorder="1" applyAlignment="1">
      <alignment horizontal="center"/>
    </xf>
    <xf numFmtId="0" fontId="1" fillId="8" borderId="26" xfId="4" applyFill="1" applyBorder="1" applyAlignment="1">
      <alignment horizontal="center"/>
    </xf>
    <xf numFmtId="0" fontId="1" fillId="8" borderId="22" xfId="4" applyFill="1" applyBorder="1" applyAlignment="1">
      <alignment horizontal="center" vertical="center"/>
    </xf>
    <xf numFmtId="0" fontId="14" fillId="8" borderId="24" xfId="5" applyFill="1" applyBorder="1" applyAlignment="1"/>
    <xf numFmtId="0" fontId="1" fillId="8" borderId="22" xfId="4" applyFill="1" applyBorder="1" applyAlignment="1">
      <alignment readingOrder="1"/>
    </xf>
    <xf numFmtId="0" fontId="7" fillId="8" borderId="22" xfId="3" applyFill="1" applyBorder="1"/>
    <xf numFmtId="0" fontId="7" fillId="8" borderId="22" xfId="3" applyFill="1" applyBorder="1" applyAlignment="1">
      <alignment horizontal="center"/>
    </xf>
    <xf numFmtId="0" fontId="7" fillId="8" borderId="23" xfId="3" applyFill="1" applyBorder="1" applyAlignment="1">
      <alignment horizontal="center"/>
    </xf>
    <xf numFmtId="0" fontId="1" fillId="0" borderId="24" xfId="4" applyBorder="1" applyAlignment="1">
      <alignment horizontal="center"/>
    </xf>
    <xf numFmtId="0" fontId="14" fillId="8" borderId="24" xfId="5" applyFill="1" applyBorder="1"/>
    <xf numFmtId="0" fontId="14" fillId="0" borderId="0" xfId="5"/>
    <xf numFmtId="0" fontId="14" fillId="0" borderId="27" xfId="5" applyFill="1" applyBorder="1" applyAlignment="1"/>
    <xf numFmtId="0" fontId="1" fillId="0" borderId="22" xfId="4" applyBorder="1"/>
    <xf numFmtId="0" fontId="13" fillId="0" borderId="22" xfId="4" applyFont="1" applyBorder="1" applyAlignment="1">
      <alignment horizontal="center"/>
    </xf>
    <xf numFmtId="0" fontId="1" fillId="0" borderId="23" xfId="4" applyBorder="1"/>
    <xf numFmtId="0" fontId="1" fillId="0" borderId="24" xfId="4" applyBorder="1"/>
    <xf numFmtId="0" fontId="1" fillId="0" borderId="22" xfId="4" applyBorder="1" applyAlignment="1">
      <alignment horizontal="left"/>
    </xf>
    <xf numFmtId="0" fontId="1" fillId="0" borderId="22" xfId="4" applyBorder="1" applyAlignment="1">
      <alignment horizontal="center"/>
    </xf>
    <xf numFmtId="0" fontId="1" fillId="0" borderId="23" xfId="4" applyBorder="1" applyAlignment="1">
      <alignment horizontal="center"/>
    </xf>
    <xf numFmtId="0" fontId="1" fillId="0" borderId="25" xfId="4" applyBorder="1" applyAlignment="1">
      <alignment horizontal="center"/>
    </xf>
    <xf numFmtId="0" fontId="1" fillId="0" borderId="26" xfId="4" applyBorder="1" applyAlignment="1">
      <alignment horizontal="center"/>
    </xf>
    <xf numFmtId="0" fontId="1" fillId="0" borderId="22" xfId="4" applyBorder="1" applyAlignment="1">
      <alignment horizontal="center" vertical="center"/>
    </xf>
    <xf numFmtId="0" fontId="14" fillId="0" borderId="24" xfId="5" applyFill="1" applyBorder="1" applyAlignment="1"/>
    <xf numFmtId="0" fontId="1" fillId="0" borderId="22" xfId="4" applyBorder="1" applyAlignment="1">
      <alignment readingOrder="1"/>
    </xf>
    <xf numFmtId="0" fontId="1" fillId="0" borderId="28" xfId="4" applyBorder="1"/>
    <xf numFmtId="0" fontId="1" fillId="8" borderId="25" xfId="4" applyFill="1" applyBorder="1"/>
    <xf numFmtId="0" fontId="1" fillId="8" borderId="26" xfId="4" applyFill="1" applyBorder="1"/>
    <xf numFmtId="0" fontId="1" fillId="0" borderId="25" xfId="4" applyBorder="1"/>
    <xf numFmtId="0" fontId="1" fillId="0" borderId="26" xfId="4" applyBorder="1"/>
    <xf numFmtId="0" fontId="9" fillId="8" borderId="22" xfId="6" applyFont="1" applyFill="1" applyBorder="1" applyAlignment="1">
      <alignment horizontal="center"/>
    </xf>
    <xf numFmtId="0" fontId="9" fillId="8" borderId="23" xfId="6" applyFont="1" applyFill="1" applyBorder="1" applyAlignment="1">
      <alignment horizontal="center"/>
    </xf>
    <xf numFmtId="0" fontId="9" fillId="8" borderId="24" xfId="6" applyFont="1" applyFill="1" applyBorder="1" applyAlignment="1"/>
    <xf numFmtId="0" fontId="9" fillId="8" borderId="22" xfId="6" applyFont="1" applyFill="1" applyBorder="1" applyAlignment="1"/>
    <xf numFmtId="0" fontId="9" fillId="8" borderId="22" xfId="6" applyFont="1" applyFill="1" applyBorder="1" applyAlignment="1">
      <alignment horizontal="left"/>
    </xf>
    <xf numFmtId="0" fontId="9" fillId="8" borderId="24" xfId="6" applyFont="1" applyFill="1" applyBorder="1" applyAlignment="1">
      <alignment horizontal="center"/>
    </xf>
    <xf numFmtId="0" fontId="9" fillId="8" borderId="25" xfId="6" applyFont="1" applyFill="1" applyBorder="1" applyAlignment="1">
      <alignment horizontal="center"/>
    </xf>
    <xf numFmtId="0" fontId="9" fillId="8" borderId="26" xfId="6" applyFont="1" applyFill="1" applyBorder="1" applyAlignment="1">
      <alignment horizontal="center"/>
    </xf>
    <xf numFmtId="0" fontId="9" fillId="8" borderId="22" xfId="6" applyFont="1" applyFill="1" applyBorder="1" applyAlignment="1">
      <alignment horizontal="center" vertical="center"/>
    </xf>
    <xf numFmtId="0" fontId="9" fillId="8" borderId="23" xfId="6" applyFont="1" applyFill="1" applyBorder="1" applyAlignment="1"/>
    <xf numFmtId="0" fontId="9" fillId="8" borderId="22" xfId="6" applyFont="1" applyFill="1" applyBorder="1" applyAlignment="1">
      <alignment readingOrder="1"/>
    </xf>
    <xf numFmtId="0" fontId="7" fillId="0" borderId="10" xfId="4" applyFont="1" applyBorder="1" applyAlignment="1">
      <alignment horizontal="center"/>
    </xf>
    <xf numFmtId="0" fontId="1" fillId="0" borderId="10" xfId="4" applyBorder="1" applyAlignment="1">
      <alignment horizontal="center" vertical="center"/>
    </xf>
    <xf numFmtId="0" fontId="7" fillId="0" borderId="22" xfId="4" applyFont="1" applyBorder="1" applyAlignment="1">
      <alignment horizontal="center"/>
    </xf>
    <xf numFmtId="0" fontId="14" fillId="0" borderId="29" xfId="5" applyFill="1" applyBorder="1" applyAlignment="1"/>
    <xf numFmtId="0" fontId="1" fillId="2" borderId="2" xfId="4" applyFill="1" applyBorder="1" applyAlignment="1">
      <alignment horizontal="center" vertical="center" textRotation="90"/>
    </xf>
    <xf numFmtId="0" fontId="1" fillId="9" borderId="30" xfId="4" applyFill="1" applyBorder="1" applyAlignment="1">
      <alignment horizontal="center" vertical="center" wrapText="1"/>
    </xf>
    <xf numFmtId="0" fontId="1" fillId="2" borderId="30" xfId="4" applyFill="1" applyBorder="1" applyAlignment="1">
      <alignment horizontal="center" vertical="center" wrapText="1"/>
    </xf>
    <xf numFmtId="0" fontId="1" fillId="2" borderId="2" xfId="4" applyFill="1" applyBorder="1" applyAlignment="1">
      <alignment horizontal="center" vertical="center" wrapText="1"/>
    </xf>
    <xf numFmtId="0" fontId="1" fillId="2" borderId="1" xfId="4" applyFill="1" applyBorder="1" applyAlignment="1">
      <alignment horizontal="center" vertical="center" wrapText="1"/>
    </xf>
    <xf numFmtId="0" fontId="1" fillId="10" borderId="30" xfId="4" applyFill="1" applyBorder="1" applyAlignment="1">
      <alignment horizontal="left" vertical="center" textRotation="90" wrapText="1"/>
    </xf>
    <xf numFmtId="0" fontId="1" fillId="10" borderId="2" xfId="4" applyFill="1" applyBorder="1" applyAlignment="1">
      <alignment horizontal="left" vertical="center" textRotation="90" wrapText="1"/>
    </xf>
    <xf numFmtId="0" fontId="1" fillId="10" borderId="1" xfId="4" applyFill="1" applyBorder="1" applyAlignment="1">
      <alignment horizontal="center" vertical="center" textRotation="90" wrapText="1"/>
    </xf>
    <xf numFmtId="0" fontId="1" fillId="10" borderId="2" xfId="4" applyFill="1" applyBorder="1" applyAlignment="1">
      <alignment horizontal="center" vertical="center" textRotation="90" wrapText="1"/>
    </xf>
    <xf numFmtId="0" fontId="1" fillId="6" borderId="2" xfId="4" applyFill="1" applyBorder="1" applyAlignment="1">
      <alignment horizontal="center" vertical="center" textRotation="90"/>
    </xf>
    <xf numFmtId="0" fontId="1" fillId="6" borderId="30" xfId="4" applyFill="1" applyBorder="1" applyAlignment="1">
      <alignment horizontal="center" vertical="center" textRotation="90"/>
    </xf>
    <xf numFmtId="0" fontId="1" fillId="6" borderId="1" xfId="4" applyFill="1" applyBorder="1" applyAlignment="1">
      <alignment horizontal="center" vertical="center" textRotation="90"/>
    </xf>
    <xf numFmtId="0" fontId="1" fillId="4" borderId="30" xfId="4" applyFill="1" applyBorder="1" applyAlignment="1">
      <alignment horizontal="center" vertical="center" textRotation="90"/>
    </xf>
    <xf numFmtId="0" fontId="1" fillId="4" borderId="2" xfId="4" applyFill="1" applyBorder="1" applyAlignment="1">
      <alignment horizontal="center" vertical="center" textRotation="90"/>
    </xf>
    <xf numFmtId="0" fontId="1" fillId="5" borderId="2" xfId="4" applyFill="1" applyBorder="1" applyAlignment="1">
      <alignment horizontal="center" vertical="center" textRotation="90"/>
    </xf>
    <xf numFmtId="0" fontId="1" fillId="4" borderId="1" xfId="4" applyFill="1" applyBorder="1" applyAlignment="1">
      <alignment horizontal="center" vertical="center" textRotation="90"/>
    </xf>
    <xf numFmtId="0" fontId="16" fillId="0" borderId="30" xfId="4" applyFont="1" applyBorder="1" applyAlignment="1">
      <alignment horizontal="center" vertical="center"/>
    </xf>
    <xf numFmtId="0" fontId="16" fillId="0" borderId="2" xfId="4" applyFont="1" applyBorder="1" applyAlignment="1">
      <alignment horizontal="center" vertical="center" wrapText="1"/>
    </xf>
    <xf numFmtId="0" fontId="16" fillId="0" borderId="2" xfId="4" applyFont="1" applyBorder="1" applyAlignment="1">
      <alignment horizontal="center" vertical="center" readingOrder="1"/>
    </xf>
    <xf numFmtId="0" fontId="16" fillId="0" borderId="2" xfId="4" applyFont="1" applyBorder="1" applyAlignment="1">
      <alignment horizontal="center" vertical="center"/>
    </xf>
    <xf numFmtId="0" fontId="16" fillId="0" borderId="1" xfId="4" applyFont="1" applyBorder="1" applyAlignment="1">
      <alignment horizontal="center" vertical="center"/>
    </xf>
    <xf numFmtId="0" fontId="1" fillId="2" borderId="1" xfId="4" applyFill="1" applyBorder="1" applyAlignment="1">
      <alignment horizontal="center" vertical="center" textRotation="90"/>
    </xf>
    <xf numFmtId="0" fontId="1" fillId="2" borderId="30" xfId="4" applyFill="1" applyBorder="1" applyAlignment="1">
      <alignment horizontal="center" vertical="center" textRotation="90"/>
    </xf>
    <xf numFmtId="0" fontId="9" fillId="4" borderId="1" xfId="4" applyFont="1" applyFill="1" applyBorder="1" applyAlignment="1">
      <alignment horizontal="center" vertical="center" textRotation="90"/>
    </xf>
    <xf numFmtId="0" fontId="9" fillId="4" borderId="2" xfId="4" applyFont="1" applyFill="1" applyBorder="1" applyAlignment="1">
      <alignment horizontal="center" vertical="center" textRotation="90"/>
    </xf>
    <xf numFmtId="0" fontId="9" fillId="5" borderId="2" xfId="4" applyFont="1" applyFill="1" applyBorder="1" applyAlignment="1">
      <alignment horizontal="center" vertical="center" textRotation="90"/>
    </xf>
    <xf numFmtId="0" fontId="9" fillId="4" borderId="30" xfId="4" applyFont="1" applyFill="1" applyBorder="1" applyAlignment="1">
      <alignment horizontal="center" vertical="center" textRotation="90"/>
    </xf>
    <xf numFmtId="0" fontId="1" fillId="10" borderId="1" xfId="4" applyFill="1" applyBorder="1" applyAlignment="1">
      <alignment horizontal="center" vertical="center" textRotation="90"/>
    </xf>
    <xf numFmtId="0" fontId="1" fillId="10" borderId="2" xfId="4" applyFill="1" applyBorder="1" applyAlignment="1">
      <alignment horizontal="left" vertical="center" textRotation="90"/>
    </xf>
    <xf numFmtId="0" fontId="1" fillId="10" borderId="30" xfId="4" applyFill="1" applyBorder="1" applyAlignment="1">
      <alignment horizontal="left" vertical="center" textRotation="90"/>
    </xf>
    <xf numFmtId="0" fontId="1" fillId="10" borderId="2" xfId="4" applyFill="1" applyBorder="1" applyAlignment="1">
      <alignment horizontal="center" vertical="center" textRotation="90"/>
    </xf>
    <xf numFmtId="0" fontId="1" fillId="11" borderId="2" xfId="4" applyFill="1" applyBorder="1" applyAlignment="1">
      <alignment horizontal="center" vertical="center" textRotation="90"/>
    </xf>
    <xf numFmtId="0" fontId="1" fillId="11" borderId="30" xfId="4" applyFill="1" applyBorder="1" applyAlignment="1">
      <alignment horizontal="center" vertical="center" textRotation="90"/>
    </xf>
    <xf numFmtId="0" fontId="1" fillId="2" borderId="31" xfId="4" applyFill="1" applyBorder="1" applyAlignment="1">
      <alignment horizontal="center" vertical="center" textRotation="90"/>
    </xf>
    <xf numFmtId="0" fontId="1" fillId="9" borderId="1" xfId="4" applyFill="1" applyBorder="1" applyAlignment="1">
      <alignment horizontal="center" vertical="center" textRotation="90"/>
    </xf>
    <xf numFmtId="0" fontId="1" fillId="9" borderId="30" xfId="4" applyFill="1" applyBorder="1" applyAlignment="1">
      <alignment horizontal="center" vertical="center" textRotation="90"/>
    </xf>
    <xf numFmtId="0" fontId="1" fillId="0" borderId="0" xfId="4" applyAlignment="1">
      <alignment textRotation="90"/>
    </xf>
    <xf numFmtId="0" fontId="1" fillId="0" borderId="29" xfId="4" applyBorder="1"/>
    <xf numFmtId="0" fontId="17" fillId="0" borderId="0" xfId="4" applyFont="1" applyAlignment="1">
      <alignment horizontal="center"/>
    </xf>
    <xf numFmtId="0" fontId="1" fillId="0" borderId="29" xfId="4" applyBorder="1" applyAlignment="1">
      <alignment horizontal="center"/>
    </xf>
    <xf numFmtId="0" fontId="1" fillId="0" borderId="29" xfId="4" applyBorder="1" applyAlignment="1">
      <alignment horizontal="center" vertical="center"/>
    </xf>
    <xf numFmtId="0" fontId="7" fillId="0" borderId="0" xfId="4" applyFont="1" applyAlignment="1">
      <alignment horizontal="center"/>
    </xf>
    <xf numFmtId="0" fontId="7" fillId="0" borderId="0" xfId="4" applyFont="1" applyAlignment="1">
      <alignment horizontal="left"/>
    </xf>
    <xf numFmtId="0" fontId="7" fillId="0" borderId="11" xfId="4" applyFont="1" applyBorder="1" applyAlignment="1">
      <alignment horizontal="left"/>
    </xf>
    <xf numFmtId="0" fontId="7" fillId="0" borderId="0" xfId="4" applyFont="1" applyAlignment="1">
      <alignment horizontal="center" vertical="center"/>
    </xf>
    <xf numFmtId="0" fontId="1" fillId="0" borderId="32" xfId="4" applyBorder="1" applyAlignment="1">
      <alignment horizontal="center"/>
    </xf>
    <xf numFmtId="0" fontId="17" fillId="0" borderId="11" xfId="4" applyFont="1" applyBorder="1" applyAlignment="1">
      <alignment horizontal="center"/>
    </xf>
    <xf numFmtId="0" fontId="1" fillId="0" borderId="11" xfId="4" applyBorder="1" applyAlignment="1">
      <alignment horizontal="center" vertical="center"/>
    </xf>
    <xf numFmtId="0" fontId="14" fillId="0" borderId="0" xfId="5" applyBorder="1" applyAlignment="1"/>
    <xf numFmtId="0" fontId="14" fillId="8" borderId="23" xfId="5" applyFill="1" applyBorder="1" applyAlignment="1"/>
    <xf numFmtId="0" fontId="17" fillId="8" borderId="22" xfId="4" applyFont="1" applyFill="1" applyBorder="1" applyAlignment="1">
      <alignment horizontal="center"/>
    </xf>
    <xf numFmtId="0" fontId="17" fillId="8" borderId="24" xfId="4" applyFont="1" applyFill="1" applyBorder="1" applyAlignment="1">
      <alignment horizontal="center"/>
    </xf>
    <xf numFmtId="0" fontId="1" fillId="8" borderId="23" xfId="4" applyFill="1" applyBorder="1" applyAlignment="1">
      <alignment horizontal="center" vertical="center"/>
    </xf>
    <xf numFmtId="0" fontId="1" fillId="8" borderId="24" xfId="4" applyFill="1" applyBorder="1" applyAlignment="1">
      <alignment horizontal="center" vertical="center"/>
    </xf>
    <xf numFmtId="0" fontId="17" fillId="8" borderId="23" xfId="4" applyFont="1" applyFill="1" applyBorder="1" applyAlignment="1">
      <alignment horizontal="center"/>
    </xf>
    <xf numFmtId="0" fontId="17" fillId="0" borderId="10" xfId="4" applyFont="1" applyBorder="1"/>
    <xf numFmtId="0" fontId="9" fillId="0" borderId="0" xfId="4" applyFont="1"/>
    <xf numFmtId="0" fontId="17" fillId="0" borderId="0" xfId="4" applyFont="1"/>
    <xf numFmtId="0" fontId="17" fillId="0" borderId="11" xfId="4" applyFont="1" applyBorder="1"/>
    <xf numFmtId="0" fontId="17" fillId="0" borderId="0" xfId="4" applyFont="1" applyAlignment="1">
      <alignment horizontal="center" vertical="center"/>
    </xf>
    <xf numFmtId="0" fontId="17" fillId="0" borderId="11" xfId="4" applyFont="1" applyBorder="1" applyAlignment="1">
      <alignment horizontal="center" vertical="center"/>
    </xf>
    <xf numFmtId="0" fontId="14" fillId="8" borderId="23" xfId="5" applyFill="1" applyBorder="1"/>
    <xf numFmtId="0" fontId="14" fillId="0" borderId="23" xfId="5" applyFill="1" applyBorder="1" applyAlignment="1"/>
    <xf numFmtId="0" fontId="17" fillId="0" borderId="23" xfId="4" applyFont="1" applyBorder="1" applyAlignment="1">
      <alignment horizontal="center"/>
    </xf>
    <xf numFmtId="0" fontId="17" fillId="0" borderId="22" xfId="4" applyFont="1" applyBorder="1" applyAlignment="1">
      <alignment horizontal="center"/>
    </xf>
    <xf numFmtId="0" fontId="17" fillId="0" borderId="24" xfId="4" applyFont="1" applyBorder="1" applyAlignment="1">
      <alignment horizontal="center"/>
    </xf>
    <xf numFmtId="0" fontId="1" fillId="0" borderId="23" xfId="4" applyBorder="1" applyAlignment="1">
      <alignment horizontal="center" vertical="center"/>
    </xf>
    <xf numFmtId="0" fontId="1" fillId="0" borderId="24" xfId="4" applyBorder="1" applyAlignment="1">
      <alignment horizontal="center" vertical="center"/>
    </xf>
    <xf numFmtId="0" fontId="1" fillId="9" borderId="23" xfId="4" applyFill="1" applyBorder="1"/>
    <xf numFmtId="0" fontId="1" fillId="9" borderId="0" xfId="4" applyFill="1"/>
    <xf numFmtId="0" fontId="7" fillId="12" borderId="33" xfId="4" applyFont="1" applyFill="1" applyBorder="1"/>
    <xf numFmtId="0" fontId="12" fillId="0" borderId="0" xfId="4" applyFont="1" applyAlignment="1">
      <alignment horizontal="center"/>
    </xf>
    <xf numFmtId="0" fontId="12" fillId="8" borderId="23" xfId="4" applyFont="1" applyFill="1" applyBorder="1" applyAlignment="1">
      <alignment horizontal="center"/>
    </xf>
    <xf numFmtId="0" fontId="1" fillId="8" borderId="11" xfId="4" applyFill="1" applyBorder="1"/>
    <xf numFmtId="0" fontId="1" fillId="0" borderId="11" xfId="4" applyBorder="1" applyAlignment="1">
      <alignment vertical="center"/>
    </xf>
    <xf numFmtId="0" fontId="18" fillId="0" borderId="0" xfId="4" applyFont="1"/>
    <xf numFmtId="0" fontId="9" fillId="0" borderId="0" xfId="4" applyFont="1" applyAlignment="1">
      <alignment horizontal="center"/>
    </xf>
    <xf numFmtId="0" fontId="1" fillId="0" borderId="0" xfId="4" applyAlignment="1">
      <alignment horizontal="left" vertical="top"/>
    </xf>
    <xf numFmtId="0" fontId="1" fillId="0" borderId="0" xfId="4" applyAlignment="1">
      <alignment vertical="top"/>
    </xf>
    <xf numFmtId="0" fontId="9" fillId="0" borderId="11" xfId="4" applyFont="1" applyBorder="1" applyAlignment="1">
      <alignment horizontal="center"/>
    </xf>
    <xf numFmtId="0" fontId="1" fillId="0" borderId="11" xfId="4" applyBorder="1" applyAlignment="1">
      <alignment vertical="top"/>
    </xf>
    <xf numFmtId="8" fontId="1" fillId="0" borderId="0" xfId="4" applyNumberFormat="1"/>
    <xf numFmtId="0" fontId="7" fillId="0" borderId="11" xfId="4" applyFont="1" applyBorder="1"/>
    <xf numFmtId="0" fontId="1" fillId="0" borderId="10" xfId="4" applyBorder="1" applyAlignment="1">
      <alignment horizontal="left"/>
    </xf>
    <xf numFmtId="0" fontId="1" fillId="8" borderId="34" xfId="4" applyFill="1" applyBorder="1"/>
    <xf numFmtId="0" fontId="1" fillId="8" borderId="35" xfId="4" applyFill="1" applyBorder="1"/>
    <xf numFmtId="0" fontId="14" fillId="8" borderId="36" xfId="5" applyFill="1" applyBorder="1" applyAlignment="1"/>
    <xf numFmtId="0" fontId="17" fillId="8" borderId="36" xfId="4" applyFont="1" applyFill="1" applyBorder="1" applyAlignment="1">
      <alignment horizontal="center"/>
    </xf>
    <xf numFmtId="0" fontId="17" fillId="8" borderId="34" xfId="4" applyFont="1" applyFill="1" applyBorder="1" applyAlignment="1">
      <alignment horizontal="center"/>
    </xf>
    <xf numFmtId="0" fontId="17" fillId="8" borderId="35" xfId="4" applyFont="1" applyFill="1" applyBorder="1" applyAlignment="1">
      <alignment horizontal="center"/>
    </xf>
    <xf numFmtId="0" fontId="1" fillId="8" borderId="36" xfId="4" applyFill="1" applyBorder="1"/>
    <xf numFmtId="0" fontId="1" fillId="8" borderId="36" xfId="4" applyFill="1" applyBorder="1" applyAlignment="1">
      <alignment horizontal="center"/>
    </xf>
    <xf numFmtId="0" fontId="1" fillId="8" borderId="34" xfId="4" applyFill="1" applyBorder="1" applyAlignment="1">
      <alignment horizontal="center"/>
    </xf>
    <xf numFmtId="0" fontId="1" fillId="8" borderId="35" xfId="4" applyFill="1" applyBorder="1" applyAlignment="1">
      <alignment horizontal="center"/>
    </xf>
    <xf numFmtId="0" fontId="1" fillId="8" borderId="36" xfId="4" applyFill="1" applyBorder="1" applyAlignment="1">
      <alignment horizontal="center" vertical="center"/>
    </xf>
    <xf numFmtId="0" fontId="1" fillId="8" borderId="34" xfId="4" applyFill="1" applyBorder="1" applyAlignment="1">
      <alignment horizontal="center" vertical="center"/>
    </xf>
    <xf numFmtId="0" fontId="1" fillId="8" borderId="35" xfId="4" applyFill="1" applyBorder="1" applyAlignment="1">
      <alignment horizontal="center" vertical="center"/>
    </xf>
    <xf numFmtId="0" fontId="1" fillId="8" borderId="34" xfId="4" applyFill="1" applyBorder="1" applyAlignment="1">
      <alignment horizontal="left"/>
    </xf>
    <xf numFmtId="0" fontId="13" fillId="8" borderId="34" xfId="4" applyFont="1" applyFill="1" applyBorder="1" applyAlignment="1">
      <alignment horizontal="center"/>
    </xf>
  </cellXfs>
  <cellStyles count="7">
    <cellStyle name="Bad 2" xfId="6" xr:uid="{90F7177B-C517-604F-B7AE-A1E06E948384}"/>
    <cellStyle name="Good" xfId="2" builtinId="26"/>
    <cellStyle name="Hyperlink" xfId="1" builtinId="8"/>
    <cellStyle name="Hyperlink 2" xfId="5" xr:uid="{B7859428-166A-3241-A6E8-D281AF68DC2E}"/>
    <cellStyle name="Normal" xfId="0" builtinId="0"/>
    <cellStyle name="Normal 2" xfId="3" xr:uid="{FCD6B9B0-CADB-964E-9716-A96B97B344EC}"/>
    <cellStyle name="Normal 3" xfId="4" xr:uid="{2460A94D-A686-BC4C-8533-60E9C32A04A4}"/>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fischer/Library/Containers/com.microsoft.Excel/Data/Documents/Users/sfischer/Desktop/C:/Users/agittens/Desktop/Projects/ASPE%20Workforce%20/Environmental%20Scan/Gray%20Lit%20Coding/Gray%20Lit%20and%20Academic%20Lit%20Recode_06.26.2019%20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Op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danb.org/Become-Certified/Exams-and-Certifications.aspx" TargetMode="External"/><Relationship Id="rId21" Type="http://schemas.openxmlformats.org/officeDocument/2006/relationships/hyperlink" Target="https://www.adea.org/ADEA/Blogs/Bulletin_of_Dental_Education/Dental_Therapy_Program_at_VTC_on_the_Horizon.html" TargetMode="External"/><Relationship Id="rId42" Type="http://schemas.openxmlformats.org/officeDocument/2006/relationships/hyperlink" Target="https://m.recoveryonpurpose.com/upload/FirestarterTraining.pdf" TargetMode="External"/><Relationship Id="rId63" Type="http://schemas.openxmlformats.org/officeDocument/2006/relationships/hyperlink" Target="http://www.ilga.gov/legislation/BillStatus.asp?DocNum=5609&amp;GAID=14&amp;DocTypeID=HB&amp;LegId=111624&amp;SessionID=91" TargetMode="External"/><Relationship Id="rId84" Type="http://schemas.openxmlformats.org/officeDocument/2006/relationships/hyperlink" Target="https://wicenterfornursing.org/about/" TargetMode="External"/><Relationship Id="rId138" Type="http://schemas.openxmlformats.org/officeDocument/2006/relationships/hyperlink" Target="https://www.communitycatalyst.org/initiatives-and-issues/initiatives/dental-access-project/RTI-Program-Evaluation-of-DHAT-Workforce-Model-in-AK-Executive-Summary-1.pdf" TargetMode="External"/><Relationship Id="rId107" Type="http://schemas.openxmlformats.org/officeDocument/2006/relationships/hyperlink" Target="https://www.ncbi.nlm.nih.gov/pmc/articles/PMC4154533/" TargetMode="External"/><Relationship Id="rId11" Type="http://schemas.openxmlformats.org/officeDocument/2006/relationships/hyperlink" Target="https://www.health.ny.gov/facilities/home_care/advanced_home_health_aides/faqs.htm" TargetMode="External"/><Relationship Id="rId32" Type="http://schemas.openxmlformats.org/officeDocument/2006/relationships/hyperlink" Target="https://allnurses.com/are-lpns-answer-rn-shortage-t658962/" TargetMode="External"/><Relationship Id="rId53" Type="http://schemas.openxmlformats.org/officeDocument/2006/relationships/hyperlink" Target="https://hsc.unm.edu/community/chwi/care-nm.html" TargetMode="External"/><Relationship Id="rId74" Type="http://schemas.openxmlformats.org/officeDocument/2006/relationships/hyperlink" Target="https://www.ncbi.nlm.nih.gov/pmc/articles/PMC3715302/" TargetMode="External"/><Relationship Id="rId128" Type="http://schemas.openxmlformats.org/officeDocument/2006/relationships/hyperlink" Target="https://www.health.state.mn.us/facilities/ruralhealth/emerging/dt/docs/2017dttool.pdf" TargetMode="External"/><Relationship Id="rId149" Type="http://schemas.openxmlformats.org/officeDocument/2006/relationships/hyperlink" Target="https://www.leadingage.org/retention-specialist" TargetMode="External"/><Relationship Id="rId5" Type="http://schemas.openxmlformats.org/officeDocument/2006/relationships/hyperlink" Target="https://www.yorkhospital.com/care-to-share/" TargetMode="External"/><Relationship Id="rId95" Type="http://schemas.openxmlformats.org/officeDocument/2006/relationships/hyperlink" Target="https://capitolhillvillage.org/wp-content/uploads/2019/02/Article-1-Testing-U.S.-State-Based-Training-Models.pdf" TargetMode="External"/><Relationship Id="rId22" Type="http://schemas.openxmlformats.org/officeDocument/2006/relationships/hyperlink" Target="https://www.vnews.com/Vermont-Technical-College-Gets-$400-000-for-Dental-Therapy-Program-19008872" TargetMode="External"/><Relationship Id="rId27" Type="http://schemas.openxmlformats.org/officeDocument/2006/relationships/hyperlink" Target="https://www.mazzonicenter.org/news/trans-wellness-project-takes-shape" TargetMode="External"/><Relationship Id="rId43" Type="http://schemas.openxmlformats.org/officeDocument/2006/relationships/hyperlink" Target="https://ascendindiana.com/about/news/2019/new-program-will-increase-the-number-of-licensed-clinical-social-workers-to-meet-the-growing-need-for-treatment-as-indianas-opioid-epidemic-persists" TargetMode="External"/><Relationship Id="rId48" Type="http://schemas.openxmlformats.org/officeDocument/2006/relationships/hyperlink" Target="http://www.mauinews.com/news/local-news/2018/01/lpn-shortage-leads-to-higher-patient-care-costs/" TargetMode="External"/><Relationship Id="rId64" Type="http://schemas.openxmlformats.org/officeDocument/2006/relationships/hyperlink" Target="https://www.hhcarejobs.com/pages/12440-illinois-california-considering-wage-hikes-for-home-care-workers" TargetMode="External"/><Relationship Id="rId69" Type="http://schemas.openxmlformats.org/officeDocument/2006/relationships/hyperlink" Target="https://www.ihs.gov/scholarship/scholarships/" TargetMode="External"/><Relationship Id="rId113" Type="http://schemas.openxmlformats.org/officeDocument/2006/relationships/hyperlink" Target="https://www.aidsunited.org/data/files/Site_18/PeerNav_v8.pdf" TargetMode="External"/><Relationship Id="rId118" Type="http://schemas.openxmlformats.org/officeDocument/2006/relationships/hyperlink" Target="https://shea.senate.ca.gov/sites/shea.senate.ca.gov/files/background_paper_scope.pdf" TargetMode="External"/><Relationship Id="rId134" Type="http://schemas.openxmlformats.org/officeDocument/2006/relationships/hyperlink" Target="https://phinational.org/wp-content/uploads/legacy/clearinghouse/KonradSummaryFinal.pdf" TargetMode="External"/><Relationship Id="rId139" Type="http://schemas.openxmlformats.org/officeDocument/2006/relationships/hyperlink" Target="https://iwer.mit.edu/wp-content/uploads/2016/11/Northwestern-Memorial-Physicians-Group.pdf" TargetMode="External"/><Relationship Id="rId80" Type="http://schemas.openxmlformats.org/officeDocument/2006/relationships/hyperlink" Target="https://www.sentinelsource.com/news/local/local-group-aims-to-find-ways-to-help-nursing-shortage/article_8f7b9c7b-eb8e-5e04-9916-9f6222e03752.html" TargetMode="External"/><Relationship Id="rId85" Type="http://schemas.openxmlformats.org/officeDocument/2006/relationships/hyperlink" Target="https://www.ncbi.nlm.nih.gov/pubmed/20834023" TargetMode="External"/><Relationship Id="rId150" Type="http://schemas.openxmlformats.org/officeDocument/2006/relationships/hyperlink" Target="https://www.ncbi.nlm.nih.gov/pmc/articles/PMC3731130/" TargetMode="External"/><Relationship Id="rId155" Type="http://schemas.openxmlformats.org/officeDocument/2006/relationships/printerSettings" Target="../printerSettings/printerSettings1.bin"/><Relationship Id="rId12" Type="http://schemas.openxmlformats.org/officeDocument/2006/relationships/hyperlink" Target="https://www.myseiubenefits.org/about/training-partnership/" TargetMode="External"/><Relationship Id="rId17" Type="http://schemas.openxmlformats.org/officeDocument/2006/relationships/hyperlink" Target="https://phinational.org/case_study/care-connections/" TargetMode="External"/><Relationship Id="rId33" Type="http://schemas.openxmlformats.org/officeDocument/2006/relationships/hyperlink" Target="https://www.denverpost.com/2018/08/07/centura-health-arapahoe-community-college-medical-assistant-program/" TargetMode="External"/><Relationship Id="rId38" Type="http://schemas.openxmlformats.org/officeDocument/2006/relationships/hyperlink" Target="https://www.kcheartlandconference.com/uploads/1/0/7/0/107062959/ks-mo_chw_partnership.pdf" TargetMode="External"/><Relationship Id="rId59" Type="http://schemas.openxmlformats.org/officeDocument/2006/relationships/hyperlink" Target="https://www.modernhealthcare.com/article/20181107/NEWS/181109945/maine-voters-reject-universal-home-care-referendum" TargetMode="External"/><Relationship Id="rId103" Type="http://schemas.openxmlformats.org/officeDocument/2006/relationships/hyperlink" Target="https://www.ncbi.nlm.nih.gov/pmc/articles/PMC4658807/" TargetMode="External"/><Relationship Id="rId108" Type="http://schemas.openxmlformats.org/officeDocument/2006/relationships/hyperlink" Target="https://www.beckershospitalreview.com/human-capital-and-risk/how-5-health-systems-are-recruiting-retaining-nurses-during-an-rn-shortage.html" TargetMode="External"/><Relationship Id="rId124" Type="http://schemas.openxmlformats.org/officeDocument/2006/relationships/hyperlink" Target="https://www.astdd.org/bestpractices/DES16014ILohworkforceproj-2018.pdf" TargetMode="External"/><Relationship Id="rId129" Type="http://schemas.openxmlformats.org/officeDocument/2006/relationships/hyperlink" Target="https://www.hrsa.gov/sites/default/files/publichealth/clinical/oralhealth/transformingdentalhygiene.pdf" TargetMode="External"/><Relationship Id="rId54" Type="http://schemas.openxmlformats.org/officeDocument/2006/relationships/hyperlink" Target="https://www.advisory.com/-/media/Advisory-com/Research/PHA/Resources/2019/PHA_CHW-Case-Study-Compendium.pdf" TargetMode="External"/><Relationship Id="rId70" Type="http://schemas.openxmlformats.org/officeDocument/2006/relationships/hyperlink" Target="https://www.ihs.gov/scholarship/includes/themes/newihstheme/display_objects/documents/Comparison_Chart_2019-2020.pdf" TargetMode="External"/><Relationship Id="rId75" Type="http://schemas.openxmlformats.org/officeDocument/2006/relationships/hyperlink" Target="https://www.blogs.va.gov/VAntage/37904/nursing-academic-partnerships/" TargetMode="External"/><Relationship Id="rId91" Type="http://schemas.openxmlformats.org/officeDocument/2006/relationships/hyperlink" Target="https://www.hhs.gov/sites/default/files/v-healthcare-workforce.pdf" TargetMode="External"/><Relationship Id="rId96" Type="http://schemas.openxmlformats.org/officeDocument/2006/relationships/hyperlink" Target="https://capitolhillvillage.org/wp-content/uploads/2019/02/Article-1-Testing-U.S.-State-Based-Training-Models.pdf" TargetMode="External"/><Relationship Id="rId140" Type="http://schemas.openxmlformats.org/officeDocument/2006/relationships/hyperlink" Target="https://nationalfund.org/wp-content/uploads/2017/08/Mercy-Case-Study_Final_2017-08-02.pdf" TargetMode="External"/><Relationship Id="rId145" Type="http://schemas.openxmlformats.org/officeDocument/2006/relationships/hyperlink" Target="https://dental.pacific.edu/Documents/departments/pcsc/VirtualDentalHome_Report_FullReport_2016-0614.pdf" TargetMode="External"/><Relationship Id="rId1" Type="http://schemas.openxmlformats.org/officeDocument/2006/relationships/hyperlink" Target="https://nashp.org/wp-content/uploads/2017/11/DC-CHW-Strategies1.pdf" TargetMode="External"/><Relationship Id="rId6" Type="http://schemas.openxmlformats.org/officeDocument/2006/relationships/hyperlink" Target="https://www.advisory.com/-/media/Advisory-com/Research/HRIC/Research-Study/2016/Health-career-pathways/Health_Career_Pathways_Task_Force_Report.pdf" TargetMode="External"/><Relationship Id="rId23" Type="http://schemas.openxmlformats.org/officeDocument/2006/relationships/hyperlink" Target="https://www.unmc.edu/bhecn/about/stories/grant-paraprofessionals-2017.html" TargetMode="External"/><Relationship Id="rId28" Type="http://schemas.openxmlformats.org/officeDocument/2006/relationships/hyperlink" Target="https://www.aidsunited.org/data/files/Site_18/PeerNav_v8.pdf" TargetMode="External"/><Relationship Id="rId49" Type="http://schemas.openxmlformats.org/officeDocument/2006/relationships/hyperlink" Target="https://www.halemakua.org/news_posts/free-nurse-aide-training-classes-offered" TargetMode="External"/><Relationship Id="rId114" Type="http://schemas.openxmlformats.org/officeDocument/2006/relationships/hyperlink" Target="https://www.cms.gov/newsroom/fact-sheets/final-rule-strengthening-medicaid-childrens-health-insurance-program-and-new-health-insurance" TargetMode="External"/><Relationship Id="rId119" Type="http://schemas.openxmlformats.org/officeDocument/2006/relationships/hyperlink" Target="http://www.pewtrusts.org/~/media/assets/2014/06/27/expanding_dental_case_studies_report.pdf?la=en" TargetMode="External"/><Relationship Id="rId44" Type="http://schemas.openxmlformats.org/officeDocument/2006/relationships/hyperlink" Target="https://www.ecommunity.com/careers/behavioral-health/behavioral-health-academy" TargetMode="External"/><Relationship Id="rId60" Type="http://schemas.openxmlformats.org/officeDocument/2006/relationships/hyperlink" Target="https://ballotpedia.org/Maine_Question_1,_Payroll_and_Non-Wage_Income_Taxes_for_Home_Care_Program_Initiative_(2018)" TargetMode="External"/><Relationship Id="rId65" Type="http://schemas.openxmlformats.org/officeDocument/2006/relationships/hyperlink" Target="https://www.rwjf.org/content/dam/files/rwjf-web-files/Resources/2/cnf20120810.pdf" TargetMode="External"/><Relationship Id="rId81" Type="http://schemas.openxmlformats.org/officeDocument/2006/relationships/hyperlink" Target="https://www.sentinelsource.com/business_journal/economic_outlook/what-is-higher-education-doing-to-solve-the-workforce-shortage/article_a1a5a684-f482-11e7-ab28-3bf32430b955.html" TargetMode="External"/><Relationship Id="rId86" Type="http://schemas.openxmlformats.org/officeDocument/2006/relationships/hyperlink" Target="https://www.ajpmonline.org/article/S0749-3797(18)31633-7/fulltext" TargetMode="External"/><Relationship Id="rId130" Type="http://schemas.openxmlformats.org/officeDocument/2006/relationships/hyperlink" Target="https://bhw.hrsa.gov/fundingopportunities/default.aspx?id=644305ed-b467-4617-84a4-7790ef9a11b1" TargetMode="External"/><Relationship Id="rId135" Type="http://schemas.openxmlformats.org/officeDocument/2006/relationships/hyperlink" Target="https://www.acf.hhs.gov/opre/resource/targeting-higher-skills-and-healthcare-jobs-how-hpog-grantees-set-and-use-performance-goals" TargetMode="External"/><Relationship Id="rId151" Type="http://schemas.openxmlformats.org/officeDocument/2006/relationships/hyperlink" Target="https://www.ncbi.nlm.nih.gov/pmc/articles/PMC2912705/" TargetMode="External"/><Relationship Id="rId13" Type="http://schemas.openxmlformats.org/officeDocument/2006/relationships/hyperlink" Target="https://www.medicaid.gov/medicaid/ltss/downloads/workforce/using-mfp-to-develop-dsw-infrastucture.pdf" TargetMode="External"/><Relationship Id="rId18" Type="http://schemas.openxmlformats.org/officeDocument/2006/relationships/hyperlink" Target="https://workingnation.com/one-companys-solution-filling-coming-demand-home-care-providers/" TargetMode="External"/><Relationship Id="rId39" Type="http://schemas.openxmlformats.org/officeDocument/2006/relationships/hyperlink" Target="http://marc.org/Community/Regional-Health-Care-Initiative/pdf/CHW_White_Paper_Final.pdf" TargetMode="External"/><Relationship Id="rId109" Type="http://schemas.openxmlformats.org/officeDocument/2006/relationships/hyperlink" Target="http://www.jdentaled.org/content/81/9/eS65.long" TargetMode="External"/><Relationship Id="rId34" Type="http://schemas.openxmlformats.org/officeDocument/2006/relationships/hyperlink" Target="https://www.latinohealthaccess.org/" TargetMode="External"/><Relationship Id="rId50" Type="http://schemas.openxmlformats.org/officeDocument/2006/relationships/hyperlink" Target="https://www.halemakua.org/news_posts/nursing-assistant-apprenticeship-program-receives-state-approval" TargetMode="External"/><Relationship Id="rId55" Type="http://schemas.openxmlformats.org/officeDocument/2006/relationships/hyperlink" Target="http://www.communityhealthworks.org/images/CommunityHealthWorkersandChronicCare.pdf" TargetMode="External"/><Relationship Id="rId76" Type="http://schemas.openxmlformats.org/officeDocument/2006/relationships/hyperlink" Target="https://www.congress.gov/bill/115th-congress/house-bill/6" TargetMode="External"/><Relationship Id="rId97" Type="http://schemas.openxmlformats.org/officeDocument/2006/relationships/hyperlink" Target="http://nyachnyc.org/initiatives/home-health-aide/" TargetMode="External"/><Relationship Id="rId104" Type="http://schemas.openxmlformats.org/officeDocument/2006/relationships/hyperlink" Target="https://www.ncbi.nlm.nih.gov/pmc/articles/PMC4539834/" TargetMode="External"/><Relationship Id="rId120" Type="http://schemas.openxmlformats.org/officeDocument/2006/relationships/hyperlink" Target="https://www.hrsa.gov/grants/fundingopportunities/default.aspx?id=fffeea86-88b9-4fcb-8283-18eaba8447ec" TargetMode="External"/><Relationship Id="rId125" Type="http://schemas.openxmlformats.org/officeDocument/2006/relationships/hyperlink" Target="https://www.eicc.edu/future-students/our-programs/dental-coordinator/index.aspx" TargetMode="External"/><Relationship Id="rId141" Type="http://schemas.openxmlformats.org/officeDocument/2006/relationships/hyperlink" Target="https://capitolhillvillage.org/wp-content/uploads/2019/02/Article-1-Testing-U.S.-State-Based-Training-Models.pdf" TargetMode="External"/><Relationship Id="rId146" Type="http://schemas.openxmlformats.org/officeDocument/2006/relationships/hyperlink" Target="https://www.mathematica-mpr.com/our-publications-and-findings/publications/money-follows-the-person-2015-annual-evaluation-report" TargetMode="External"/><Relationship Id="rId7" Type="http://schemas.openxmlformats.org/officeDocument/2006/relationships/hyperlink" Target="https://phinational.org/case_study/training-workforce-development-program-cooperative-home-care-associates/" TargetMode="External"/><Relationship Id="rId71" Type="http://schemas.openxmlformats.org/officeDocument/2006/relationships/hyperlink" Target="https://www.dhs.state.mn.us/main/idcplg?IdcService=GET_DYNAMIC_CONVERSION&amp;RevisionSelectionMethod=LatestReleased&amp;dDocName=sim_epigr123" TargetMode="External"/><Relationship Id="rId92" Type="http://schemas.openxmlformats.org/officeDocument/2006/relationships/hyperlink" Target="https://employindy.org/employindy-partners-with-ihcaincal-to-develop-registered-apprenticeship-program/" TargetMode="External"/><Relationship Id="rId2" Type="http://schemas.openxmlformats.org/officeDocument/2006/relationships/hyperlink" Target="https://nashp.org/wp-content/uploads/2017/11/CHW-Home-Improvement1.pdf" TargetMode="External"/><Relationship Id="rId29" Type="http://schemas.openxmlformats.org/officeDocument/2006/relationships/hyperlink" Target="http://www.erreraccc.com/vet-to-vet-1/more-about-vet-to-vet" TargetMode="External"/><Relationship Id="rId24" Type="http://schemas.openxmlformats.org/officeDocument/2006/relationships/hyperlink" Target="https://www.unmc.edu/bhecn/" TargetMode="External"/><Relationship Id="rId40" Type="http://schemas.openxmlformats.org/officeDocument/2006/relationships/hyperlink" Target="http://www.nhchc.org/wp-content/uploads/2016/07/chw-resource-guide-pdf-final.pdf" TargetMode="External"/><Relationship Id="rId45" Type="http://schemas.openxmlformats.org/officeDocument/2006/relationships/hyperlink" Target="https://www.smhealthacademy.org/" TargetMode="External"/><Relationship Id="rId66" Type="http://schemas.openxmlformats.org/officeDocument/2006/relationships/hyperlink" Target="https://www.chcf.org/wp-content/uploads/2017/12/PDF-BuildingTeamsInPrimaryCareCaseStudies.pdf" TargetMode="External"/><Relationship Id="rId87" Type="http://schemas.openxmlformats.org/officeDocument/2006/relationships/hyperlink" Target="https://bhw.hrsa.gov/fundingopportunities/?id=67ee4161-1b08-433d-8224-d1e009af2663" TargetMode="External"/><Relationship Id="rId110" Type="http://schemas.openxmlformats.org/officeDocument/2006/relationships/hyperlink" Target="https://www.ncbi.nlm.nih.gov/pmc/articles/PMC2912705/" TargetMode="External"/><Relationship Id="rId115" Type="http://schemas.openxmlformats.org/officeDocument/2006/relationships/hyperlink" Target="https://www.scott.af.mil/News/Article/1192877/4ns-can-now-apply-for-licensure/" TargetMode="External"/><Relationship Id="rId131" Type="http://schemas.openxmlformats.org/officeDocument/2006/relationships/hyperlink" Target="http://medicaldentalintegration.org/co-mdi-overview/" TargetMode="External"/><Relationship Id="rId136" Type="http://schemas.openxmlformats.org/officeDocument/2006/relationships/hyperlink" Target="https://bhw.hrsa.gov/sites/default/files/bhw/grants/hrsa-bhw-gwep-apr-2017-2018.pdf" TargetMode="External"/><Relationship Id="rId61" Type="http://schemas.openxmlformats.org/officeDocument/2006/relationships/hyperlink" Target="https://nonprofitquarterly.org/2018/05/10/connecticut-legislature-votes-boost-wages-direct-care-workers/" TargetMode="External"/><Relationship Id="rId82" Type="http://schemas.openxmlformats.org/officeDocument/2006/relationships/hyperlink" Target="https://www.americanmobile.com/nursezone/nursing-news/creating-solutions-to-the-nursing-shortage/" TargetMode="External"/><Relationship Id="rId152" Type="http://schemas.openxmlformats.org/officeDocument/2006/relationships/hyperlink" Target="https://www.astdd.org/bestpractices/DES16014ILohworkforceproj-2018.pdf" TargetMode="External"/><Relationship Id="rId19" Type="http://schemas.openxmlformats.org/officeDocument/2006/relationships/hyperlink" Target="https://dental.pacific.edu/departments-and-groups/pacific-center-for-special-care/innovations-center/virtual-dental-home-system-of-care" TargetMode="External"/><Relationship Id="rId14" Type="http://schemas.openxmlformats.org/officeDocument/2006/relationships/hyperlink" Target="https://www.medicaid.gov/medicaid/ltss/money-follows-the-person/index.html" TargetMode="External"/><Relationship Id="rId30" Type="http://schemas.openxmlformats.org/officeDocument/2006/relationships/hyperlink" Target="http://www.vet2vetusa.org/Home/tabid/37/Default.aspx" TargetMode="External"/><Relationship Id="rId35" Type="http://schemas.openxmlformats.org/officeDocument/2006/relationships/hyperlink" Target="https://healthforce.ucsf.edu/sites/healthforce.ucsf.edu/files/publication-pdf/6.%202006-12_Advancing_Community_Health_Worker_Practice_and_Utilization_The_Focus_on_Financing.pdf" TargetMode="External"/><Relationship Id="rId56" Type="http://schemas.openxmlformats.org/officeDocument/2006/relationships/hyperlink" Target="https://healthforce.ucsf.edu/sites/healthforce.ucsf.edu/files/publication-pdf/6.%202006-12_Advancing_Community_Health_Worker_Practice_and_Utilization_The_Focus_on_Financing.pdf" TargetMode="External"/><Relationship Id="rId77" Type="http://schemas.openxmlformats.org/officeDocument/2006/relationships/hyperlink" Target="https://www.nejm.org/doi/full/10.1056/NEJMp1813961" TargetMode="External"/><Relationship Id="rId100" Type="http://schemas.openxmlformats.org/officeDocument/2006/relationships/hyperlink" Target="https://capitolhillvillage.org/wp-content/uploads/2019/02/Article-1-Testing-U.S.-State-Based-Training-Models.pdf" TargetMode="External"/><Relationship Id="rId105" Type="http://schemas.openxmlformats.org/officeDocument/2006/relationships/hyperlink" Target="http://www.montana.edu/nanurse/" TargetMode="External"/><Relationship Id="rId126" Type="http://schemas.openxmlformats.org/officeDocument/2006/relationships/hyperlink" Target="https://bhw.hrsa.gov/fundingopportunities/default.aspx?id=c34559a0-8dd8-4d39-b471-336f25eeb4b1" TargetMode="External"/><Relationship Id="rId147" Type="http://schemas.openxmlformats.org/officeDocument/2006/relationships/hyperlink" Target="https://www.acf.hhs.gov/opre/research/project/evaluation-portfolio-for-the-health-profession-opportunity-grants-hpog" TargetMode="External"/><Relationship Id="rId8" Type="http://schemas.openxmlformats.org/officeDocument/2006/relationships/hyperlink" Target="http://www.michwa.org/" TargetMode="External"/><Relationship Id="rId51" Type="http://schemas.openxmlformats.org/officeDocument/2006/relationships/hyperlink" Target="http://chap-ohio.com/about" TargetMode="External"/><Relationship Id="rId72" Type="http://schemas.openxmlformats.org/officeDocument/2006/relationships/hyperlink" Target="https://www.health.state.mn.us/facilities/ruralhealth/emerging/docs/2017emprofc.pdf" TargetMode="External"/><Relationship Id="rId93" Type="http://schemas.openxmlformats.org/officeDocument/2006/relationships/hyperlink" Target="https://commed.umassmed.edu/sites/default/files/publications/UMASS_PHCAST%20Technical%20Report_2015%20final.pdf" TargetMode="External"/><Relationship Id="rId98" Type="http://schemas.openxmlformats.org/officeDocument/2006/relationships/hyperlink" Target="https://www.ihs.gov/loanrepayment/index.cfm" TargetMode="External"/><Relationship Id="rId121" Type="http://schemas.openxmlformats.org/officeDocument/2006/relationships/hyperlink" Target="https://bhw.hrsa.gov/loansscholarships/nhsc" TargetMode="External"/><Relationship Id="rId142" Type="http://schemas.openxmlformats.org/officeDocument/2006/relationships/hyperlink" Target="https://journals.sagepub.com/doi/full/10.1177/1084822315584316" TargetMode="External"/><Relationship Id="rId3" Type="http://schemas.openxmlformats.org/officeDocument/2006/relationships/hyperlink" Target="https://www.statnews.com/2017/09/13/nurses-shortage-hiring-incentives/" TargetMode="External"/><Relationship Id="rId25" Type="http://schemas.openxmlformats.org/officeDocument/2006/relationships/hyperlink" Target="https://www.dhs.wisconsin.gov/caregiver-career/cna.htm" TargetMode="External"/><Relationship Id="rId46" Type="http://schemas.openxmlformats.org/officeDocument/2006/relationships/hyperlink" Target="https://www.advisory.com/-/media/Advisory-com/Research/HRIC/Research-Study/2016/Health-career-pathways/Health_Career_Pathways_Task_Force_Report.pdf" TargetMode="External"/><Relationship Id="rId67" Type="http://schemas.openxmlformats.org/officeDocument/2006/relationships/hyperlink" Target="https://bhw.hrsa.gov/grants/nursing" TargetMode="External"/><Relationship Id="rId116" Type="http://schemas.openxmlformats.org/officeDocument/2006/relationships/hyperlink" Target="https://www.ncbi.nlm.nih.gov/pmc/articles/PMC5414325/" TargetMode="External"/><Relationship Id="rId137" Type="http://schemas.openxmlformats.org/officeDocument/2006/relationships/hyperlink" Target="https://nhsc.hrsa.gov/sites/default/files/NHSC/NACNHSC/Reports/advisory-council-reports-recommendations-nhsc-21st-century.pdf" TargetMode="External"/><Relationship Id="rId20" Type="http://schemas.openxmlformats.org/officeDocument/2006/relationships/hyperlink" Target="https://www.sciencedirect.com/science/article/pii/S1532338216000257?via%3Dihub" TargetMode="External"/><Relationship Id="rId41" Type="http://schemas.openxmlformats.org/officeDocument/2006/relationships/hyperlink" Target="https://www.nhchc.org/resources/research/chw-project/" TargetMode="External"/><Relationship Id="rId62" Type="http://schemas.openxmlformats.org/officeDocument/2006/relationships/hyperlink" Target="https://ctmirror.org/2018/03/21/general-assembly-approves-raises-home-care-workers/" TargetMode="External"/><Relationship Id="rId83" Type="http://schemas.openxmlformats.org/officeDocument/2006/relationships/hyperlink" Target="https://www.tmh.org/nursing" TargetMode="External"/><Relationship Id="rId88" Type="http://schemas.openxmlformats.org/officeDocument/2006/relationships/hyperlink" Target="https://www.ada.org/en/publications/ada-news/2018-archive/september/ada-visits-navajo-nation-where-community-dental-health-coordinators-work-is-in-the-spotlight" TargetMode="External"/><Relationship Id="rId111" Type="http://schemas.openxmlformats.org/officeDocument/2006/relationships/hyperlink" Target="https://www.dhs.wisconsin.gov/medicaid/ltc-workforce-funding-faq.htm" TargetMode="External"/><Relationship Id="rId132" Type="http://schemas.openxmlformats.org/officeDocument/2006/relationships/hyperlink" Target="https://s3-us-west-2.amazonaws.com/uw-s3-cdn/wp-content/uploads/sites/158/2018/08/23173022/FINAL-H2P-Scaling-Change-Story-8.25.16.pdf" TargetMode="External"/><Relationship Id="rId153" Type="http://schemas.openxmlformats.org/officeDocument/2006/relationships/hyperlink" Target="https://www.leadingage.org/sites/default/files/ECCLI_Final_Report.pdf" TargetMode="External"/><Relationship Id="rId15" Type="http://schemas.openxmlformats.org/officeDocument/2006/relationships/hyperlink" Target="https://healthforce.ucsf.edu/sites/healthforce.ucsf.edu/files/publication-pdf/3.2%202014_05_Union_Health_Center_Update_2014.pdf" TargetMode="External"/><Relationship Id="rId36" Type="http://schemas.openxmlformats.org/officeDocument/2006/relationships/hyperlink" Target="https://ruralhealth.med.uky.edu/about-kentucky-homeplace" TargetMode="External"/><Relationship Id="rId57" Type="http://schemas.openxmlformats.org/officeDocument/2006/relationships/hyperlink" Target="https://www.unmc.edu/bhecn/programs/ambassador-program/index.html" TargetMode="External"/><Relationship Id="rId106" Type="http://schemas.openxmlformats.org/officeDocument/2006/relationships/hyperlink" Target="https://bhw.hrsa.gov/fundingopportunities/?id=acd95121-2216-4a09-a857-ccd280545c81" TargetMode="External"/><Relationship Id="rId127" Type="http://schemas.openxmlformats.org/officeDocument/2006/relationships/hyperlink" Target="https://www.adha.org/reimbursement" TargetMode="External"/><Relationship Id="rId10" Type="http://schemas.openxmlformats.org/officeDocument/2006/relationships/hyperlink" Target="https://phinational.org/case_study/new-yorks-advanced-home-health-aide-law/" TargetMode="External"/><Relationship Id="rId31" Type="http://schemas.openxmlformats.org/officeDocument/2006/relationships/hyperlink" Target="https://www.etsu.edu/news/2019/02-feb/nr_lpn_bsn_chattanooga.aspx" TargetMode="External"/><Relationship Id="rId52" Type="http://schemas.openxmlformats.org/officeDocument/2006/relationships/hyperlink" Target="https://healthforce.ucsf.edu/sites/healthforce.ucsf.edu/files/publication-pdf/6.%202006-12_Advancing_Community_Health_Worker_Practice_and_Utilization_The_Focus_on_Financing.pdf" TargetMode="External"/><Relationship Id="rId73" Type="http://schemas.openxmlformats.org/officeDocument/2006/relationships/hyperlink" Target="https://journals.sagepub.com/doi/full/10.1007/s12114-010-9083-x" TargetMode="External"/><Relationship Id="rId78" Type="http://schemas.openxmlformats.org/officeDocument/2006/relationships/hyperlink" Target="https://www.chausa.org/publications/catholic-health-world/archives/issues/february-1-2016/ascension-awards-grants-from-ministry-and-mission-fund" TargetMode="External"/><Relationship Id="rId94" Type="http://schemas.openxmlformats.org/officeDocument/2006/relationships/hyperlink" Target="https://www.leadingage.org/research-projects/how-north-carolina-breaking-down-workforce-training-silos" TargetMode="External"/><Relationship Id="rId99" Type="http://schemas.openxmlformats.org/officeDocument/2006/relationships/hyperlink" Target="https://www.spokanejournal.com/local-news/providence-starts-its-own-medical-assistant-apprenticeship-program/" TargetMode="External"/><Relationship Id="rId101" Type="http://schemas.openxmlformats.org/officeDocument/2006/relationships/hyperlink" Target="https://www.ihs.gov/budgetformulation/includes/themes/responsive2017/display_objects/documents/FY2020CongressionalJustification.pdf" TargetMode="External"/><Relationship Id="rId122" Type="http://schemas.openxmlformats.org/officeDocument/2006/relationships/hyperlink" Target="https://www.acf.hhs.gov/opre/research/project/evaluation-portfolio-for-the-health-profession-opportunity-grants-hpog" TargetMode="External"/><Relationship Id="rId143" Type="http://schemas.openxmlformats.org/officeDocument/2006/relationships/hyperlink" Target="https://academic.oup.com/gerontologist/article/48/suppl_1/71/631985" TargetMode="External"/><Relationship Id="rId148" Type="http://schemas.openxmlformats.org/officeDocument/2006/relationships/hyperlink" Target="https://www.tandfonline.com/doi/abs/10.1207/s15430154jce2002_8" TargetMode="External"/><Relationship Id="rId4" Type="http://schemas.openxmlformats.org/officeDocument/2006/relationships/hyperlink" Target="http://ahecscholars.nationalahec.org/" TargetMode="External"/><Relationship Id="rId9" Type="http://schemas.openxmlformats.org/officeDocument/2006/relationships/hyperlink" Target="http://www.michwa.org/wp-content/uploads/MiCHWA-Program-Survey-2014_Public-Report_FINAL.pdf" TargetMode="External"/><Relationship Id="rId26" Type="http://schemas.openxmlformats.org/officeDocument/2006/relationships/hyperlink" Target="https://fox11online.com/news/local/nwtc-dhs-take-aim-at-wisconsin-nursing-shortage" TargetMode="External"/><Relationship Id="rId47" Type="http://schemas.openxmlformats.org/officeDocument/2006/relationships/hyperlink" Target="https://www.halemakua.org/news_posts/cultivating-maui-s-nursing-workforce" TargetMode="External"/><Relationship Id="rId68" Type="http://schemas.openxmlformats.org/officeDocument/2006/relationships/hyperlink" Target="https://bhw.hrsa.gov/fundingopportunities/?id=f5ad18f6-eafc-4c72-baf1-5ad606a354c3" TargetMode="External"/><Relationship Id="rId89" Type="http://schemas.openxmlformats.org/officeDocument/2006/relationships/hyperlink" Target="https://www.ada.org/en/publications/ada-news/2017-archive/may/cdhc-students-in-new-mexico" TargetMode="External"/><Relationship Id="rId112" Type="http://schemas.openxmlformats.org/officeDocument/2006/relationships/hyperlink" Target="http://opendoorhousing.org/services/our-model/" TargetMode="External"/><Relationship Id="rId133" Type="http://schemas.openxmlformats.org/officeDocument/2006/relationships/hyperlink" Target="https://bphc.hrsa.gov/programopportunities/fundingopportunities/behavioral-health-workforce/" TargetMode="External"/><Relationship Id="rId154" Type="http://schemas.openxmlformats.org/officeDocument/2006/relationships/hyperlink" Target="https://link.springer.com/article/10.1007/s10995-014-1554-4" TargetMode="External"/><Relationship Id="rId16" Type="http://schemas.openxmlformats.org/officeDocument/2006/relationships/hyperlink" Target="https://healthforce.ucsf.edu/sites/healthforce.ucsf.edu/files/publication-pdf/3.1%202010-10_UNITE_HERE_Health%20Center_Pioneering_the_Ambulatory_Intensive_Caring_Unit.pdf" TargetMode="External"/><Relationship Id="rId37" Type="http://schemas.openxmlformats.org/officeDocument/2006/relationships/hyperlink" Target="https://azprc.arizona.edu/sites/default/files/national-conference-state-legislators-chwbrief.pdf" TargetMode="External"/><Relationship Id="rId58" Type="http://schemas.openxmlformats.org/officeDocument/2006/relationships/hyperlink" Target="https://www.unmc.edu/bhecn/_documents/career-pathways-brochure.pdf" TargetMode="External"/><Relationship Id="rId79" Type="http://schemas.openxmlformats.org/officeDocument/2006/relationships/hyperlink" Target="https://ascension.org/News/Social-Media-Hub/Social-Hub-Articles/Ministry-and-Mission-Fund-supports-9-more-Certified-Clinical-Medical-Assistants" TargetMode="External"/><Relationship Id="rId102" Type="http://schemas.openxmlformats.org/officeDocument/2006/relationships/hyperlink" Target="http://web.b.ebscohost.com/ehost/pdfviewer/pdfviewer?vid=1&amp;sid=c5e3f82c-5cf4-41a9-82de-1f1cc9349ef1%40pdc-v-sessmgr06" TargetMode="External"/><Relationship Id="rId123" Type="http://schemas.openxmlformats.org/officeDocument/2006/relationships/hyperlink" Target="https://www.ncbi.nlm.nih.gov/pmc/articles/PMC3753165/" TargetMode="External"/><Relationship Id="rId144" Type="http://schemas.openxmlformats.org/officeDocument/2006/relationships/hyperlink" Target="https://www.rwjf.org/en/library/research/2011/04/better-jobs-better-care-.html" TargetMode="External"/><Relationship Id="rId90" Type="http://schemas.openxmlformats.org/officeDocument/2006/relationships/hyperlink" Target="http://www.issaquahreporter.com/news/issaquah-health-care-provider-offers-nursing-assistant-scholarship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ncbi.nlm.nih.gov/pubmed/20653219" TargetMode="External"/><Relationship Id="rId18" Type="http://schemas.openxmlformats.org/officeDocument/2006/relationships/hyperlink" Target="https://www.ncbi.nlm.nih.gov/pmc/articles/PMC4658807/" TargetMode="External"/><Relationship Id="rId26" Type="http://schemas.openxmlformats.org/officeDocument/2006/relationships/hyperlink" Target="https://phinational.org/resource/stayers-leavers-and-switchers-among-certified-nursing-assistants-in-nursing-homes-a-longitudinal-investigation-of-turnover-intent-staff-retention-and-turnover/" TargetMode="External"/><Relationship Id="rId39" Type="http://schemas.openxmlformats.org/officeDocument/2006/relationships/hyperlink" Target="https://insights.ovid.com/crossref?an=00124784-900000000-99445" TargetMode="External"/><Relationship Id="rId21" Type="http://schemas.openxmlformats.org/officeDocument/2006/relationships/hyperlink" Target="https://www.tandfonline.com/doi/pdf/10.1080/02701960.2012.702167?needAccess=true" TargetMode="External"/><Relationship Id="rId34" Type="http://schemas.openxmlformats.org/officeDocument/2006/relationships/hyperlink" Target="https://www.ncbi.nlm.nih.gov/pmc/articles/PMC3622248/" TargetMode="External"/><Relationship Id="rId42" Type="http://schemas.openxmlformats.org/officeDocument/2006/relationships/hyperlink" Target="https://www.sciencedirect.com/science/article/pii/S8755722312000506?via%3Dihub" TargetMode="External"/><Relationship Id="rId47" Type="http://schemas.openxmlformats.org/officeDocument/2006/relationships/hyperlink" Target="https://www.sciencedirect.com/science/article/pii/S1532338216000142?via%3Dihub" TargetMode="External"/><Relationship Id="rId50" Type="http://schemas.openxmlformats.org/officeDocument/2006/relationships/hyperlink" Target="https://academic.oup.com/gerontologist/article/49/5/611/639543" TargetMode="External"/><Relationship Id="rId55" Type="http://schemas.openxmlformats.org/officeDocument/2006/relationships/hyperlink" Target="http://www.jdentaled.org/content/jde/81/9/eS65.full.pdf" TargetMode="External"/><Relationship Id="rId63" Type="http://schemas.openxmlformats.org/officeDocument/2006/relationships/hyperlink" Target="https://www.ncbi.nlm.nih.gov/pmc/articles/PMC2912705/" TargetMode="External"/><Relationship Id="rId7" Type="http://schemas.openxmlformats.org/officeDocument/2006/relationships/hyperlink" Target="https://journals.lww.com/professionalcasemanagementjournal/Abstract/2018/01000/Case_Managers_on_the_Front_Lines_of_Ethical.2.aspx" TargetMode="External"/><Relationship Id="rId2" Type="http://schemas.openxmlformats.org/officeDocument/2006/relationships/hyperlink" Target="https://www.sciencedirect.com/science/article/pii/S0029655417300398?via%3Dihub" TargetMode="External"/><Relationship Id="rId16" Type="http://schemas.openxmlformats.org/officeDocument/2006/relationships/hyperlink" Target="https://www.ncbi.nlm.nih.gov/pmc/articles/PMC3753165/" TargetMode="External"/><Relationship Id="rId29" Type="http://schemas.openxmlformats.org/officeDocument/2006/relationships/hyperlink" Target="https://onlinelibrary.wiley.com/doi/pdf/10.1111/j.1748-0361.2009.00229.x" TargetMode="External"/><Relationship Id="rId11" Type="http://schemas.openxmlformats.org/officeDocument/2006/relationships/hyperlink" Target="https://onlinelibrary.wiley.com/doi/full/10.1111/j.1532-5415.2010.02781.x" TargetMode="External"/><Relationship Id="rId24" Type="http://schemas.openxmlformats.org/officeDocument/2006/relationships/hyperlink" Target="https://azprc.arizona.edu/sites/default/files/Community_Health_Workers_Then_and_Now__An_Overview.6%5B1%5D.pdf" TargetMode="External"/><Relationship Id="rId32" Type="http://schemas.openxmlformats.org/officeDocument/2006/relationships/hyperlink" Target="https://ps.psychiatryonline.org/doi/pdf/10.1176/appi.ps.201500239" TargetMode="External"/><Relationship Id="rId37" Type="http://schemas.openxmlformats.org/officeDocument/2006/relationships/hyperlink" Target="https://www.ncbi.nlm.nih.gov/pmc/articles/PMC5481228/" TargetMode="External"/><Relationship Id="rId40" Type="http://schemas.openxmlformats.org/officeDocument/2006/relationships/hyperlink" Target="https://www.ncbi.nlm.nih.gov/pubmed/29923846" TargetMode="External"/><Relationship Id="rId45" Type="http://schemas.openxmlformats.org/officeDocument/2006/relationships/hyperlink" Target="https://www.ncbi.nlm.nih.gov/pmc/articles/PMC4542704/" TargetMode="External"/><Relationship Id="rId53" Type="http://schemas.openxmlformats.org/officeDocument/2006/relationships/hyperlink" Target="http://www.jdentaled.org/content/75/8/1030" TargetMode="External"/><Relationship Id="rId58" Type="http://schemas.openxmlformats.org/officeDocument/2006/relationships/hyperlink" Target="https://onlinelibrary.wiley.com/doi/pdf/10.1111/hsc.12072" TargetMode="External"/><Relationship Id="rId5" Type="http://schemas.openxmlformats.org/officeDocument/2006/relationships/hyperlink" Target="https://link.springer.com/article/10.1007%2Fs10900-011-9475-2" TargetMode="External"/><Relationship Id="rId61" Type="http://schemas.openxmlformats.org/officeDocument/2006/relationships/hyperlink" Target="https://journals.lww.com/academicmedicine/fulltext/2015/10000/Positioning_Medical_Assistants_for_a_Greater_Role.21.aspx" TargetMode="External"/><Relationship Id="rId19" Type="http://schemas.openxmlformats.org/officeDocument/2006/relationships/hyperlink" Target="https://onlinelibrary.wiley.com/doi/full/10.1111/cdoe.12385" TargetMode="External"/><Relationship Id="rId14" Type="http://schemas.openxmlformats.org/officeDocument/2006/relationships/hyperlink" Target="https://www.ncbi.nlm.nih.gov/pmc/articles/PMC5497873/" TargetMode="External"/><Relationship Id="rId22" Type="http://schemas.openxmlformats.org/officeDocument/2006/relationships/hyperlink" Target="https://www.ncbi.nlm.nih.gov/pubmed/26049652" TargetMode="External"/><Relationship Id="rId27" Type="http://schemas.openxmlformats.org/officeDocument/2006/relationships/hyperlink" Target="https://www.australiancriticalcare.com/article/S1036-7314(17)30322-3/pdf" TargetMode="External"/><Relationship Id="rId30" Type="http://schemas.openxmlformats.org/officeDocument/2006/relationships/hyperlink" Target="https://www.researchgate.net/profile/Elizabeth_Powers/publication/46556055_Causes_of_Caregiver_Turnover_and_the_Potential_Effectiveness_of_Wage_Subsidies_for_Solving_the_Long-Term_Care_Workforce_'Crisis'/links/00b495283e22cc2fbc000000.pdf" TargetMode="External"/><Relationship Id="rId35" Type="http://schemas.openxmlformats.org/officeDocument/2006/relationships/hyperlink" Target="https://www.ncbi.nlm.nih.gov/pmc/articles/PMC4154533/" TargetMode="External"/><Relationship Id="rId43" Type="http://schemas.openxmlformats.org/officeDocument/2006/relationships/hyperlink" Target="http://muse.jhu.edu/article/447847" TargetMode="External"/><Relationship Id="rId48" Type="http://schemas.openxmlformats.org/officeDocument/2006/relationships/hyperlink" Target="https://www.sciencedirect.com/science/article/pii/S1532338214000487?via%3Dihub" TargetMode="External"/><Relationship Id="rId56" Type="http://schemas.openxmlformats.org/officeDocument/2006/relationships/hyperlink" Target="https://reader.elsevier.com/reader/sd/pii/S1532338216000208?token=F722B3C3DD4001FE0749959626D99B3A74D0656108FCD841E27EE906D935D8D5F17EBDF93357DEB34030E9E4708E2FD4" TargetMode="External"/><Relationship Id="rId64" Type="http://schemas.openxmlformats.org/officeDocument/2006/relationships/hyperlink" Target="https://ajph.aphapublications.org/doi/pdfplus/10.2105/AJPH.2018.304737" TargetMode="External"/><Relationship Id="rId8" Type="http://schemas.openxmlformats.org/officeDocument/2006/relationships/hyperlink" Target="http://search.ebscohost.com/login.aspx?direct=true&amp;db=bth&amp;AN=67031957&amp;site=ehost-live" TargetMode="External"/><Relationship Id="rId51" Type="http://schemas.openxmlformats.org/officeDocument/2006/relationships/hyperlink" Target="https://www.tandfonline.com/doi/full/10.1080/03643101003609396" TargetMode="External"/><Relationship Id="rId3" Type="http://schemas.openxmlformats.org/officeDocument/2006/relationships/hyperlink" Target="https://journals.sagepub.com/doi/full/10.1177/0733464815586059" TargetMode="External"/><Relationship Id="rId12" Type="http://schemas.openxmlformats.org/officeDocument/2006/relationships/hyperlink" Target="https://journals.sagepub.com/doi/full/10.1177/1077558718812950?url_ver=Z39.88-2003&amp;rfr_id=ori:rid:crossref.org&amp;rfr_dat=cr_pub%3dpubmed" TargetMode="External"/><Relationship Id="rId17" Type="http://schemas.openxmlformats.org/officeDocument/2006/relationships/hyperlink" Target="https://www.ncbi.nlm.nih.gov/pubmed/28961658" TargetMode="External"/><Relationship Id="rId25" Type="http://schemas.openxmlformats.org/officeDocument/2006/relationships/hyperlink" Target="https://www.healthaffairs.org/doi/full/10.1377/hlthaff.2010.0081" TargetMode="External"/><Relationship Id="rId33" Type="http://schemas.openxmlformats.org/officeDocument/2006/relationships/hyperlink" Target="https://www.ncbi.nlm.nih.gov/pubmed/30015722" TargetMode="External"/><Relationship Id="rId38" Type="http://schemas.openxmlformats.org/officeDocument/2006/relationships/hyperlink" Target="https://www.ncbi.nlm.nih.gov/pubmed/20834023" TargetMode="External"/><Relationship Id="rId46" Type="http://schemas.openxmlformats.org/officeDocument/2006/relationships/hyperlink" Target="https://link.springer.com/article/10.1007%2Fs10900-015-0098-x" TargetMode="External"/><Relationship Id="rId59" Type="http://schemas.openxmlformats.org/officeDocument/2006/relationships/hyperlink" Target="https://link.springer.com/article/10.1007/s10900-018-0533-x" TargetMode="External"/><Relationship Id="rId20" Type="http://schemas.openxmlformats.org/officeDocument/2006/relationships/hyperlink" Target="https://www.tandfonline.com/doi/full/10.1080/02701960.2010.503122" TargetMode="External"/><Relationship Id="rId41" Type="http://schemas.openxmlformats.org/officeDocument/2006/relationships/hyperlink" Target="https://www.ncbi.nlm.nih.gov/pmc/articles/PMC4576500/" TargetMode="External"/><Relationship Id="rId54" Type="http://schemas.openxmlformats.org/officeDocument/2006/relationships/hyperlink" Target="https://www.ncbi.nlm.nih.gov/pubmed/27575800" TargetMode="External"/><Relationship Id="rId62" Type="http://schemas.openxmlformats.org/officeDocument/2006/relationships/hyperlink" Target="https://www.ncbi.nlm.nih.gov/pmc/articles/PMC2936011/" TargetMode="External"/><Relationship Id="rId1" Type="http://schemas.openxmlformats.org/officeDocument/2006/relationships/hyperlink" Target="https://www.cambridge.org/core/journals/palliative-and-supportive-care/article/meaning-of-work-and-personal-protective-factors-among-palliative-care-professionals/E9EAF190B23DC3C53003AF3DAE4C3421" TargetMode="External"/><Relationship Id="rId6" Type="http://schemas.openxmlformats.org/officeDocument/2006/relationships/hyperlink" Target="https://www.ncbi.nlm.nih.gov/pubmed/29504021" TargetMode="External"/><Relationship Id="rId15" Type="http://schemas.openxmlformats.org/officeDocument/2006/relationships/hyperlink" Target="https://www.ncbi.nlm.nih.gov/pmc/articles/PMC4539834/" TargetMode="External"/><Relationship Id="rId23" Type="http://schemas.openxmlformats.org/officeDocument/2006/relationships/hyperlink" Target="https://reader.elsevier.com/reader/sd/pii/S1532338216000257?token=866EEC0D1171D3D4BF568903163ECFB6BFB41F7C224563215039E397BE0156526F11B924F8556ABF36CC0AA99BE9EAE7" TargetMode="External"/><Relationship Id="rId28" Type="http://schemas.openxmlformats.org/officeDocument/2006/relationships/hyperlink" Target="https://www.ncbi.nlm.nih.gov/pubmed/24583484" TargetMode="External"/><Relationship Id="rId36" Type="http://schemas.openxmlformats.org/officeDocument/2006/relationships/hyperlink" Target="https://www.tandfonline.com/doi/full/10.1080/08897077.2019.1572051" TargetMode="External"/><Relationship Id="rId49" Type="http://schemas.openxmlformats.org/officeDocument/2006/relationships/hyperlink" Target="https://www.ncbi.nlm.nih.gov/pubmed/21688727" TargetMode="External"/><Relationship Id="rId57" Type="http://schemas.openxmlformats.org/officeDocument/2006/relationships/hyperlink" Target="https://journals.sagepub.com/doi/pdf/10.1177/1048291117739418" TargetMode="External"/><Relationship Id="rId10" Type="http://schemas.openxmlformats.org/officeDocument/2006/relationships/hyperlink" Target="https://onlinelibrary.wiley.com/doi/full/10.1111/jan.13577" TargetMode="External"/><Relationship Id="rId31" Type="http://schemas.openxmlformats.org/officeDocument/2006/relationships/hyperlink" Target="http://web.b.ebscohost.com/ehost/pdfviewer/pdfviewer?vid=1&amp;sid=32f8d466-1d9e-47f9-aa88-f0c0af2a4612%40pdc-v-sessmgr04" TargetMode="External"/><Relationship Id="rId44" Type="http://schemas.openxmlformats.org/officeDocument/2006/relationships/hyperlink" Target="https://journals.sagepub.com/doi/full/10.1177/0733464817716970?url_ver=Z39.88-2003&amp;rfr_id=ori%3Arid%3Acrossref.org&amp;rfr_dat=cr_pub%3Dpubmed" TargetMode="External"/><Relationship Id="rId52" Type="http://schemas.openxmlformats.org/officeDocument/2006/relationships/hyperlink" Target="http://www.jdentaled.org/content/77/8/1042.long" TargetMode="External"/><Relationship Id="rId60" Type="http://schemas.openxmlformats.org/officeDocument/2006/relationships/hyperlink" Target="https://www.ncbi.nlm.nih.gov/pmc/articles/PMC5269548/pdf/HESR-52-383.pdf" TargetMode="External"/><Relationship Id="rId4" Type="http://schemas.openxmlformats.org/officeDocument/2006/relationships/hyperlink" Target="https://www.ncbi.nlm.nih.gov/pmc/articles/PMC4416641/" TargetMode="External"/><Relationship Id="rId9" Type="http://schemas.openxmlformats.org/officeDocument/2006/relationships/hyperlink" Target="https://www.ncbi.nlm.nih.gov/pmc/articles/PMC373113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ppc.uiowa.edu/sites/default/files/dentalhygieneworkforce_report_0.pdf" TargetMode="External"/><Relationship Id="rId18" Type="http://schemas.openxmlformats.org/officeDocument/2006/relationships/hyperlink" Target="https://bhw.hrsa.gov/sites/default/files/bhw/nchwa/projections/nationalstatelevelprojectionsdentists.pdf" TargetMode="External"/><Relationship Id="rId26" Type="http://schemas.openxmlformats.org/officeDocument/2006/relationships/hyperlink" Target="http://www.ppic.org/content/pubs/report/R_914SMR.pdf" TargetMode="External"/><Relationship Id="rId39" Type="http://schemas.openxmlformats.org/officeDocument/2006/relationships/hyperlink" Target="https://phinational.org/wp-content/uploads/legacy/clearinghouse/PHI-486%20NY%20Framing.pdf" TargetMode="External"/><Relationship Id="rId21" Type="http://schemas.openxmlformats.org/officeDocument/2006/relationships/hyperlink" Target="https://shea.senate.ca.gov/sites/shea.senate.ca.gov/files/Background%20for%20hearing%20on%20physician%20shortages%20%283-12-12%29.pdf" TargetMode="External"/><Relationship Id="rId34" Type="http://schemas.openxmlformats.org/officeDocument/2006/relationships/hyperlink" Target="https://archive.hshsl.umaryland.edu/bitstream/handle/10713/942/NancyLerner_CapstoneProjectSON.pdf;jsessionid=B3C9159A2F7B6AA1A5F84A2A9882263E?sequence=1" TargetMode="External"/><Relationship Id="rId42" Type="http://schemas.openxmlformats.org/officeDocument/2006/relationships/hyperlink" Target="http://files.ctctcdn.com/a907c850501/1c1289f0-88cc-49c3-a238-66def942c147.pdf" TargetMode="External"/><Relationship Id="rId7" Type="http://schemas.openxmlformats.org/officeDocument/2006/relationships/hyperlink" Target="https://healthworkforce.ucsf.edu/sites/healthworkforce.ucsf.edu/files/Report-The_National_Landscape_of_Personal_Care_Aide_Training_Standards.pdf" TargetMode="External"/><Relationship Id="rId2" Type="http://schemas.openxmlformats.org/officeDocument/2006/relationships/hyperlink" Target="http://depts.washington.edu/fammed/chws/wp-content/uploads/sites/5/2018/01/wa_bh_workforce_fr_dec_2017.pdf" TargetMode="External"/><Relationship Id="rId16" Type="http://schemas.openxmlformats.org/officeDocument/2006/relationships/hyperlink" Target="http://www.dhp.virginia.gov/media/dhpweb/docs/hwdc/dentistry/0402DentalHygienists2018.pdf" TargetMode="External"/><Relationship Id="rId20" Type="http://schemas.openxmlformats.org/officeDocument/2006/relationships/hyperlink" Target="https://www.michigan.gov/documents/healthcareworkforcecenter/shortagestrategies08_239085_7.pdf" TargetMode="External"/><Relationship Id="rId29" Type="http://schemas.openxmlformats.org/officeDocument/2006/relationships/hyperlink" Target="https://www.americanmobile.com/nursezone/nursing-news/creating-solutions-to-the-nursing-shortage/" TargetMode="External"/><Relationship Id="rId41" Type="http://schemas.openxmlformats.org/officeDocument/2006/relationships/hyperlink" Target="https://aging.georgia.gov/sites/aging.georgia.gov/files/GARD%20Competency%20Guide_PDF.pdf" TargetMode="External"/><Relationship Id="rId1" Type="http://schemas.openxmlformats.org/officeDocument/2006/relationships/hyperlink" Target="http://www.healthenvoy.org/wp-content/uploads/2014/05/Closing-the-Gap-Applying-Global-Lessons-Toward-Sustainable-Community-Health-Models-in-the-U.S..pdf" TargetMode="External"/><Relationship Id="rId6" Type="http://schemas.openxmlformats.org/officeDocument/2006/relationships/hyperlink" Target="https://azprc.arizona.edu/sites/default/files/ASPE-issue-brief.pdf" TargetMode="External"/><Relationship Id="rId11" Type="http://schemas.openxmlformats.org/officeDocument/2006/relationships/hyperlink" Target="https://www.acf.hhs.gov/opre/resource/career-prospects-certified-nursing-assistants-insights-training-programs-policymakers-hpog-program" TargetMode="External"/><Relationship Id="rId24" Type="http://schemas.openxmlformats.org/officeDocument/2006/relationships/hyperlink" Target="https://www.healthreform.ct.gov/ohri/lib/ohri/work_groups/consumer_advisory/2016-04-12/2011_11_california_healthcare_workforce_aca_v2.pdf" TargetMode="External"/><Relationship Id="rId32" Type="http://schemas.openxmlformats.org/officeDocument/2006/relationships/hyperlink" Target="https://www.theatlantic.com/health/archive/2016/02/nursing-shortage/459741/" TargetMode="External"/><Relationship Id="rId37" Type="http://schemas.openxmlformats.org/officeDocument/2006/relationships/hyperlink" Target="https://www.advisory.com/-/media/Advisory-com/Research/HRIC/Research-Study/2016/Health-career-pathways/Health_Career_Pathways_Task_Force_Report.pdf" TargetMode="External"/><Relationship Id="rId40" Type="http://schemas.openxmlformats.org/officeDocument/2006/relationships/hyperlink" Target="https://txhca.org/app/uploads/THCA_Crisis-Report_April-2018-Final.pdf" TargetMode="External"/><Relationship Id="rId5" Type="http://schemas.openxmlformats.org/officeDocument/2006/relationships/hyperlink" Target="http://www.nhchc.org/wp-content/uploads/2016/07/chw-resource-guide-pdf-final.pdf" TargetMode="External"/><Relationship Id="rId15" Type="http://schemas.openxmlformats.org/officeDocument/2006/relationships/hyperlink" Target="http://depts.washington.edu/fammed/chws/wp-content/uploads/sites/5/2019/02/WA_MA_SURVEY_2019.pdf" TargetMode="External"/><Relationship Id="rId23" Type="http://schemas.openxmlformats.org/officeDocument/2006/relationships/hyperlink" Target="https://cchealth.org/aod/pdf/Workforce-Development-Needs-in-the-Field-of-Substance-Use-Disorders.pdf" TargetMode="External"/><Relationship Id="rId28" Type="http://schemas.openxmlformats.org/officeDocument/2006/relationships/hyperlink" Target="https://bhw.hrsa.gov/sites/default/files/bhw/health-workforce-analysis/research/projections/behavioral-health2013-2025.pdf" TargetMode="External"/><Relationship Id="rId36" Type="http://schemas.openxmlformats.org/officeDocument/2006/relationships/hyperlink" Target="https://cew.georgetown.edu/wp-content/uploads/Nursing-Supply-Final.pdf" TargetMode="External"/><Relationship Id="rId10" Type="http://schemas.openxmlformats.org/officeDocument/2006/relationships/hyperlink" Target="https://vilcap.com/program/health-us-2018/" TargetMode="External"/><Relationship Id="rId19" Type="http://schemas.openxmlformats.org/officeDocument/2006/relationships/hyperlink" Target="https://aspe.hhs.gov/report/assessment-innovative-models-peer-support-services-behavioral-health-reduce-preventable-acute-hospitalization-and-readmissions" TargetMode="External"/><Relationship Id="rId31" Type="http://schemas.openxmlformats.org/officeDocument/2006/relationships/hyperlink" Target="https://www.scp-health.com/providers/blog/nursing-shortage-effect-on-the-health-care-industry-current-trends-future-growth" TargetMode="External"/><Relationship Id="rId4" Type="http://schemas.openxmlformats.org/officeDocument/2006/relationships/hyperlink" Target="https://healthforce.ucsf.edu/sites/healthforce.ucsf.edu/files/publication-pdf/6.%202006-12_Advancing_Community_Health_Worker_Practice_and_Utilization_The_Focus_on_Financing.pdf" TargetMode="External"/><Relationship Id="rId9" Type="http://schemas.openxmlformats.org/officeDocument/2006/relationships/hyperlink" Target="https://www.leadingage.org/sites/default/files/Direct%20Care%20Workers%20Report%20%20FINAL%20%282%29.pdf" TargetMode="External"/><Relationship Id="rId14" Type="http://schemas.openxmlformats.org/officeDocument/2006/relationships/hyperlink" Target="http://www.nnoha.org/nnoha-content/uploads/2013/08/OpManualChapter5.pdf" TargetMode="External"/><Relationship Id="rId22" Type="http://schemas.openxmlformats.org/officeDocument/2006/relationships/hyperlink" Target="https://www.aonl.org/sites/default/files/aone/workforce-planning-model.pdf" TargetMode="External"/><Relationship Id="rId27" Type="http://schemas.openxmlformats.org/officeDocument/2006/relationships/hyperlink" Target="https://www.nasmhpd.org/sites/default/files/NASMHPD%20OPD%20White%20Paper%20Older%20Adult%20Workforce%20FINAL%20091014.pdf" TargetMode="External"/><Relationship Id="rId30" Type="http://schemas.openxmlformats.org/officeDocument/2006/relationships/hyperlink" Target="http://www.healthworkforceta.org/wp-content/uploads/2016/10/Health-Workforce-Analysis-Guide_2016-Edition.pdf" TargetMode="External"/><Relationship Id="rId35" Type="http://schemas.openxmlformats.org/officeDocument/2006/relationships/hyperlink" Target="https://www.health.state.mn.us/data/workforce/nurse/docs/2016lpnb.pdf" TargetMode="External"/><Relationship Id="rId8" Type="http://schemas.openxmlformats.org/officeDocument/2006/relationships/hyperlink" Target="https://www.ahcancal.org/quality_improvement/documents/understandingdirectcareworkers.pdf" TargetMode="External"/><Relationship Id="rId3" Type="http://schemas.openxmlformats.org/officeDocument/2006/relationships/hyperlink" Target="https://www.aha.org/system/files/2018-10/chw-program-manual-2018-toolkit-final.pdf" TargetMode="External"/><Relationship Id="rId12" Type="http://schemas.openxmlformats.org/officeDocument/2006/relationships/hyperlink" Target="http://coeccc.net/reports/Dental_Assistants" TargetMode="External"/><Relationship Id="rId17" Type="http://schemas.openxmlformats.org/officeDocument/2006/relationships/hyperlink" Target="https://www.health.pa.gov/topics/Documents/Health%20Planning/V3_2015%20Dentist%20and%20Dental%20Hygienist_Final.pdf" TargetMode="External"/><Relationship Id="rId25" Type="http://schemas.openxmlformats.org/officeDocument/2006/relationships/hyperlink" Target="https://www.colorado.gov/pacific/sites/default/files/PCO_CHSC_Health%20Workforce%20Development%20Strategy%202014.pdf" TargetMode="External"/><Relationship Id="rId33" Type="http://schemas.openxmlformats.org/officeDocument/2006/relationships/hyperlink" Target="https://www.healthaffairs.org/doi/full/10.1377/hlthaff.2017.0089" TargetMode="External"/><Relationship Id="rId38" Type="http://schemas.openxmlformats.org/officeDocument/2006/relationships/hyperlink" Target="https://phinational.org/survey-home-care-worker-turnover-topped-60-percent-in-20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R385"/>
  <sheetViews>
    <sheetView zoomScale="125" zoomScaleNormal="78" workbookViewId="0">
      <pane xSplit="1" ySplit="2" topLeftCell="Q110" activePane="bottomRight" state="frozen"/>
      <selection pane="topRight" activeCell="B1" sqref="B1"/>
      <selection pane="bottomLeft" activeCell="A2" sqref="A2"/>
      <selection pane="bottomRight" activeCell="AK145" sqref="AK145:AL229"/>
    </sheetView>
  </sheetViews>
  <sheetFormatPr baseColWidth="10" defaultColWidth="12" defaultRowHeight="15" x14ac:dyDescent="0.2"/>
  <cols>
    <col min="1" max="1" width="124" style="27" customWidth="1"/>
    <col min="2" max="2" width="50.33203125" style="27" customWidth="1"/>
    <col min="3" max="3" width="17" style="8" customWidth="1"/>
    <col min="4" max="5" width="12" style="8" customWidth="1"/>
    <col min="6" max="6" width="14.33203125" style="28" customWidth="1"/>
    <col min="7" max="7" width="13.33203125" style="28" customWidth="1"/>
    <col min="8" max="28" width="4.1640625" style="22" customWidth="1"/>
    <col min="29" max="29" width="12" style="39" customWidth="1"/>
    <col min="30" max="30" width="12" style="20" customWidth="1"/>
    <col min="31" max="31" width="15.83203125" style="19" customWidth="1"/>
    <col min="32" max="32" width="12" style="20" customWidth="1"/>
    <col min="33" max="33" width="12" style="19" customWidth="1"/>
    <col min="34" max="34" width="12" style="37" customWidth="1"/>
    <col min="35" max="36" width="4.1640625" style="20" customWidth="1"/>
    <col min="37" max="37" width="4.1640625" style="37" customWidth="1"/>
    <col min="38" max="38" width="4.1640625" style="39" customWidth="1"/>
    <col min="39" max="47" width="4.1640625" style="20" customWidth="1"/>
    <col min="48" max="48" width="4.1640625" style="37" customWidth="1"/>
    <col min="49" max="49" width="12" style="39" customWidth="1"/>
    <col min="50" max="51" width="12" style="20" customWidth="1"/>
    <col min="52" max="52" width="12" style="37" customWidth="1"/>
    <col min="53" max="53" width="12" style="39" customWidth="1"/>
    <col min="54" max="55" width="12" style="20" customWidth="1"/>
    <col min="56" max="56" width="12" style="37" customWidth="1"/>
    <col min="57" max="60" width="12" style="8" customWidth="1"/>
    <col min="61" max="61" width="12" style="39" customWidth="1"/>
    <col min="62" max="62" width="12" style="20" customWidth="1"/>
    <col min="63" max="63" width="9.83203125" style="20" customWidth="1"/>
    <col min="64" max="64" width="12" style="37" customWidth="1"/>
    <col min="65" max="65" width="12" style="39" customWidth="1"/>
    <col min="66" max="66" width="15.83203125" style="20" customWidth="1"/>
    <col min="67" max="67" width="12" style="8" customWidth="1"/>
    <col min="68" max="68" width="12" style="20" customWidth="1"/>
    <col min="69" max="69" width="61.5" style="37" customWidth="1"/>
    <col min="70" max="16384" width="12" style="8"/>
  </cols>
  <sheetData>
    <row r="1" spans="1:70" ht="29" customHeight="1" thickBot="1" x14ac:dyDescent="0.25">
      <c r="A1" s="108" t="s">
        <v>1397</v>
      </c>
      <c r="B1" s="108"/>
      <c r="C1" s="108"/>
      <c r="D1" s="108"/>
      <c r="E1" s="108"/>
      <c r="F1" s="108"/>
      <c r="G1" s="108"/>
      <c r="H1" s="108" t="s">
        <v>1396</v>
      </c>
      <c r="I1" s="108"/>
      <c r="J1" s="108"/>
      <c r="K1" s="108"/>
      <c r="L1" s="108"/>
      <c r="M1" s="108"/>
      <c r="N1" s="108"/>
      <c r="O1" s="108"/>
      <c r="P1" s="108"/>
      <c r="Q1" s="108"/>
      <c r="R1" s="108"/>
      <c r="S1" s="108"/>
      <c r="T1" s="108"/>
      <c r="U1" s="108"/>
      <c r="V1" s="108"/>
      <c r="W1" s="108"/>
      <c r="X1" s="108"/>
      <c r="Y1" s="108"/>
      <c r="Z1" s="108"/>
      <c r="AA1" s="108"/>
      <c r="AB1" s="108"/>
      <c r="AC1" s="111" t="s">
        <v>1395</v>
      </c>
      <c r="AD1" s="112"/>
      <c r="AE1" s="112"/>
      <c r="AF1" s="112"/>
      <c r="AG1" s="112"/>
      <c r="AH1" s="113"/>
      <c r="AI1" s="111" t="s">
        <v>1398</v>
      </c>
      <c r="AJ1" s="112"/>
      <c r="AK1" s="112"/>
      <c r="AL1" s="112"/>
      <c r="AM1" s="112"/>
      <c r="AN1" s="112"/>
      <c r="AO1" s="112"/>
      <c r="AP1" s="112"/>
      <c r="AQ1" s="112"/>
      <c r="AR1" s="112"/>
      <c r="AS1" s="112"/>
      <c r="AT1" s="112"/>
      <c r="AU1" s="112"/>
      <c r="AV1" s="113"/>
      <c r="AW1" s="109" t="s">
        <v>1394</v>
      </c>
      <c r="AX1" s="108"/>
      <c r="AY1" s="108"/>
      <c r="AZ1" s="108"/>
      <c r="BA1" s="108"/>
      <c r="BB1" s="108"/>
      <c r="BC1" s="108"/>
      <c r="BD1" s="108"/>
      <c r="BE1" s="108"/>
      <c r="BF1" s="108"/>
      <c r="BG1" s="108"/>
      <c r="BH1" s="108"/>
      <c r="BI1" s="108"/>
      <c r="BJ1" s="108"/>
      <c r="BK1" s="108"/>
      <c r="BL1" s="110"/>
      <c r="BM1" s="109" t="s">
        <v>1393</v>
      </c>
      <c r="BN1" s="108"/>
      <c r="BO1" s="108"/>
      <c r="BP1" s="108"/>
      <c r="BQ1" s="110"/>
    </row>
    <row r="2" spans="1:70" s="59" customFormat="1" ht="91.75" customHeight="1" thickBot="1" x14ac:dyDescent="0.25">
      <c r="A2" s="82" t="s">
        <v>19</v>
      </c>
      <c r="B2" s="83" t="s">
        <v>20</v>
      </c>
      <c r="C2" s="83" t="s">
        <v>21</v>
      </c>
      <c r="D2" s="83" t="s">
        <v>1039</v>
      </c>
      <c r="E2" s="83" t="s">
        <v>136</v>
      </c>
      <c r="F2" s="83" t="s">
        <v>135</v>
      </c>
      <c r="G2" s="83" t="s">
        <v>22</v>
      </c>
      <c r="H2" s="34" t="s">
        <v>0</v>
      </c>
      <c r="I2" s="10" t="s">
        <v>1</v>
      </c>
      <c r="J2" s="10" t="s">
        <v>109</v>
      </c>
      <c r="K2" s="10" t="s">
        <v>138</v>
      </c>
      <c r="L2" s="10" t="s">
        <v>139</v>
      </c>
      <c r="M2" s="10" t="s">
        <v>5</v>
      </c>
      <c r="N2" s="10" t="s">
        <v>6</v>
      </c>
      <c r="O2" s="11" t="s">
        <v>7</v>
      </c>
      <c r="P2" s="11" t="s">
        <v>8</v>
      </c>
      <c r="Q2" s="11" t="s">
        <v>9</v>
      </c>
      <c r="R2" s="11" t="s">
        <v>10</v>
      </c>
      <c r="S2" s="11" t="s">
        <v>11</v>
      </c>
      <c r="T2" s="11" t="s">
        <v>12</v>
      </c>
      <c r="U2" s="11" t="s">
        <v>13</v>
      </c>
      <c r="V2" s="11" t="s">
        <v>140</v>
      </c>
      <c r="W2" s="11" t="s">
        <v>14</v>
      </c>
      <c r="X2" s="11" t="s">
        <v>15</v>
      </c>
      <c r="Y2" s="11" t="s">
        <v>16</v>
      </c>
      <c r="Z2" s="10" t="s">
        <v>18</v>
      </c>
      <c r="AA2" s="10" t="s">
        <v>17</v>
      </c>
      <c r="AB2" s="10" t="s">
        <v>41</v>
      </c>
      <c r="AC2" s="55" t="s">
        <v>137</v>
      </c>
      <c r="AD2" s="12" t="s">
        <v>23</v>
      </c>
      <c r="AE2" s="12" t="s">
        <v>24</v>
      </c>
      <c r="AF2" s="12" t="s">
        <v>71</v>
      </c>
      <c r="AG2" s="116" t="s">
        <v>72</v>
      </c>
      <c r="AH2" s="84" t="s">
        <v>856</v>
      </c>
      <c r="AI2" s="13" t="s">
        <v>862</v>
      </c>
      <c r="AJ2" s="13" t="s">
        <v>863</v>
      </c>
      <c r="AK2" s="36" t="s">
        <v>864</v>
      </c>
      <c r="AL2" s="41" t="s">
        <v>845</v>
      </c>
      <c r="AM2" s="13" t="s">
        <v>846</v>
      </c>
      <c r="AN2" s="13" t="s">
        <v>847</v>
      </c>
      <c r="AO2" s="13" t="s">
        <v>848</v>
      </c>
      <c r="AP2" s="13" t="s">
        <v>849</v>
      </c>
      <c r="AQ2" s="13" t="s">
        <v>850</v>
      </c>
      <c r="AR2" s="13" t="s">
        <v>851</v>
      </c>
      <c r="AS2" s="13" t="s">
        <v>852</v>
      </c>
      <c r="AT2" s="13" t="s">
        <v>853</v>
      </c>
      <c r="AU2" s="13" t="s">
        <v>854</v>
      </c>
      <c r="AV2" s="36" t="s">
        <v>855</v>
      </c>
      <c r="AW2" s="43" t="s">
        <v>128</v>
      </c>
      <c r="AX2" s="42" t="s">
        <v>144</v>
      </c>
      <c r="AY2" s="42" t="s">
        <v>183</v>
      </c>
      <c r="AZ2" s="47" t="s">
        <v>184</v>
      </c>
      <c r="BA2" s="43" t="s">
        <v>141</v>
      </c>
      <c r="BB2" s="42" t="s">
        <v>144</v>
      </c>
      <c r="BC2" s="42" t="s">
        <v>183</v>
      </c>
      <c r="BD2" s="47" t="s">
        <v>184</v>
      </c>
      <c r="BE2" s="42" t="s">
        <v>142</v>
      </c>
      <c r="BF2" s="42" t="s">
        <v>144</v>
      </c>
      <c r="BG2" s="42" t="s">
        <v>183</v>
      </c>
      <c r="BH2" s="42" t="s">
        <v>145</v>
      </c>
      <c r="BI2" s="43" t="s">
        <v>143</v>
      </c>
      <c r="BJ2" s="42" t="s">
        <v>144</v>
      </c>
      <c r="BK2" s="42" t="s">
        <v>183</v>
      </c>
      <c r="BL2" s="47" t="s">
        <v>145</v>
      </c>
      <c r="BM2" s="55" t="s">
        <v>25</v>
      </c>
      <c r="BN2" s="12" t="s">
        <v>26</v>
      </c>
      <c r="BO2" s="35" t="s">
        <v>1399</v>
      </c>
      <c r="BP2" s="12" t="s">
        <v>69</v>
      </c>
      <c r="BQ2" s="56" t="s">
        <v>134</v>
      </c>
    </row>
    <row r="3" spans="1:70" ht="16" x14ac:dyDescent="0.2">
      <c r="A3" s="60" t="s">
        <v>1165</v>
      </c>
      <c r="B3" s="6" t="s">
        <v>1166</v>
      </c>
      <c r="C3" s="4" t="s">
        <v>212</v>
      </c>
      <c r="D3" s="4"/>
      <c r="E3" s="62" t="s">
        <v>34</v>
      </c>
      <c r="F3" s="62" t="s">
        <v>644</v>
      </c>
      <c r="G3" s="62" t="s">
        <v>213</v>
      </c>
      <c r="H3" s="63"/>
      <c r="I3" s="64"/>
      <c r="J3" s="64"/>
      <c r="K3" s="64"/>
      <c r="L3" s="64"/>
      <c r="M3" s="64"/>
      <c r="N3" s="64" t="s">
        <v>205</v>
      </c>
      <c r="O3" s="64"/>
      <c r="P3" s="64"/>
      <c r="Q3" s="64"/>
      <c r="R3" s="64"/>
      <c r="S3" s="64"/>
      <c r="T3" s="64"/>
      <c r="U3" s="64"/>
      <c r="V3" s="64"/>
      <c r="W3" s="64"/>
      <c r="X3" s="64"/>
      <c r="Y3" s="64"/>
      <c r="Z3" s="64"/>
      <c r="AA3" s="64"/>
      <c r="AB3" s="65"/>
      <c r="AC3" s="62" t="s">
        <v>216</v>
      </c>
      <c r="AD3" s="62" t="s">
        <v>217</v>
      </c>
      <c r="AE3" s="66" t="s">
        <v>1447</v>
      </c>
      <c r="AF3" s="62" t="s">
        <v>201</v>
      </c>
      <c r="AG3" s="66" t="s">
        <v>209</v>
      </c>
      <c r="AH3" s="67" t="s">
        <v>861</v>
      </c>
      <c r="AI3" s="64"/>
      <c r="AJ3" s="64" t="s">
        <v>205</v>
      </c>
      <c r="AK3" s="65"/>
      <c r="AL3" s="64" t="s">
        <v>205</v>
      </c>
      <c r="AM3" s="64"/>
      <c r="AN3" s="64"/>
      <c r="AO3" s="64"/>
      <c r="AP3" s="64"/>
      <c r="AQ3" s="64" t="s">
        <v>205</v>
      </c>
      <c r="AR3" s="64" t="s">
        <v>205</v>
      </c>
      <c r="AS3" s="64" t="s">
        <v>205</v>
      </c>
      <c r="AT3" s="64"/>
      <c r="AU3" s="64"/>
      <c r="AV3" s="65"/>
      <c r="AW3" s="44" t="s">
        <v>205</v>
      </c>
      <c r="AX3" s="45" t="s">
        <v>622</v>
      </c>
      <c r="AY3" s="45"/>
      <c r="AZ3" s="48"/>
      <c r="BA3" s="44"/>
      <c r="BB3" s="45"/>
      <c r="BC3" s="45"/>
      <c r="BD3" s="48"/>
      <c r="BE3" s="7" t="s">
        <v>205</v>
      </c>
      <c r="BF3" s="5" t="s">
        <v>170</v>
      </c>
      <c r="BG3" s="5" t="s">
        <v>177</v>
      </c>
      <c r="BH3" s="45" t="s">
        <v>176</v>
      </c>
      <c r="BI3" s="44"/>
      <c r="BJ3" s="45"/>
      <c r="BK3" s="45"/>
      <c r="BL3" s="52"/>
      <c r="BM3" s="68" t="s">
        <v>218</v>
      </c>
      <c r="BN3" s="69" t="s">
        <v>209</v>
      </c>
      <c r="BO3" s="17" t="s">
        <v>215</v>
      </c>
      <c r="BP3" s="69" t="s">
        <v>74</v>
      </c>
      <c r="BQ3" s="4" t="s">
        <v>212</v>
      </c>
      <c r="BR3" s="57" t="s">
        <v>1392</v>
      </c>
    </row>
    <row r="4" spans="1:70" s="14" customFormat="1" ht="16" x14ac:dyDescent="0.2">
      <c r="A4" s="60" t="s">
        <v>1167</v>
      </c>
      <c r="B4" s="60" t="s">
        <v>440</v>
      </c>
      <c r="C4" s="4" t="s">
        <v>441</v>
      </c>
      <c r="D4" s="4" t="s">
        <v>1448</v>
      </c>
      <c r="E4" s="62" t="s">
        <v>28</v>
      </c>
      <c r="F4" s="62" t="s">
        <v>644</v>
      </c>
      <c r="G4" s="62" t="s">
        <v>442</v>
      </c>
      <c r="H4" s="63"/>
      <c r="I4" s="64"/>
      <c r="J4" s="64"/>
      <c r="K4" s="64"/>
      <c r="L4" s="64"/>
      <c r="M4" s="64"/>
      <c r="N4" s="64"/>
      <c r="O4" s="64"/>
      <c r="P4" s="64"/>
      <c r="Q4" s="64"/>
      <c r="R4" s="64"/>
      <c r="S4" s="64"/>
      <c r="T4" s="64"/>
      <c r="U4" s="64"/>
      <c r="V4" s="64" t="s">
        <v>205</v>
      </c>
      <c r="W4" s="64"/>
      <c r="X4" s="64"/>
      <c r="Y4" s="64"/>
      <c r="Z4" s="64"/>
      <c r="AA4" s="64"/>
      <c r="AB4" s="65"/>
      <c r="AC4" s="62" t="s">
        <v>443</v>
      </c>
      <c r="AD4" s="62" t="s">
        <v>443</v>
      </c>
      <c r="AE4" s="66" t="s">
        <v>215</v>
      </c>
      <c r="AF4" s="62" t="s">
        <v>200</v>
      </c>
      <c r="AG4" s="66" t="s">
        <v>444</v>
      </c>
      <c r="AH4" s="67" t="s">
        <v>861</v>
      </c>
      <c r="AI4" s="64"/>
      <c r="AJ4" s="64"/>
      <c r="AK4" s="65" t="s">
        <v>205</v>
      </c>
      <c r="AL4" s="63" t="s">
        <v>205</v>
      </c>
      <c r="AM4" s="64" t="s">
        <v>205</v>
      </c>
      <c r="AN4" s="64" t="s">
        <v>205</v>
      </c>
      <c r="AO4" s="64" t="s">
        <v>205</v>
      </c>
      <c r="AP4" s="64" t="s">
        <v>205</v>
      </c>
      <c r="AQ4" s="64"/>
      <c r="AR4" s="64"/>
      <c r="AS4" s="64" t="s">
        <v>205</v>
      </c>
      <c r="AT4" s="64"/>
      <c r="AU4" s="64"/>
      <c r="AV4" s="65" t="s">
        <v>205</v>
      </c>
      <c r="AW4" s="29" t="s">
        <v>205</v>
      </c>
      <c r="AX4" s="9" t="s">
        <v>149</v>
      </c>
      <c r="AY4" s="9"/>
      <c r="AZ4" s="49"/>
      <c r="BA4" s="29" t="s">
        <v>205</v>
      </c>
      <c r="BB4" s="9" t="s">
        <v>157</v>
      </c>
      <c r="BC4" s="9" t="s">
        <v>160</v>
      </c>
      <c r="BD4" s="49"/>
      <c r="BE4" s="16" t="s">
        <v>205</v>
      </c>
      <c r="BF4" s="9" t="s">
        <v>168</v>
      </c>
      <c r="BG4" s="9"/>
      <c r="BH4" s="9"/>
      <c r="BI4" s="29" t="s">
        <v>205</v>
      </c>
      <c r="BJ4" s="9" t="s">
        <v>202</v>
      </c>
      <c r="BK4" s="9"/>
      <c r="BL4" s="49"/>
      <c r="BM4" s="68" t="s">
        <v>359</v>
      </c>
      <c r="BN4" s="62" t="s">
        <v>209</v>
      </c>
      <c r="BO4" s="21" t="s">
        <v>209</v>
      </c>
      <c r="BP4" s="62" t="s">
        <v>74</v>
      </c>
      <c r="BQ4" s="104" t="s">
        <v>1449</v>
      </c>
      <c r="BR4" s="58" t="s">
        <v>1392</v>
      </c>
    </row>
    <row r="5" spans="1:70" s="14" customFormat="1" ht="16" x14ac:dyDescent="0.2">
      <c r="A5" s="60" t="s">
        <v>1168</v>
      </c>
      <c r="B5" s="60" t="s">
        <v>871</v>
      </c>
      <c r="C5" s="4" t="s">
        <v>478</v>
      </c>
      <c r="D5" s="4"/>
      <c r="E5" s="62" t="s">
        <v>28</v>
      </c>
      <c r="F5" s="62" t="s">
        <v>644</v>
      </c>
      <c r="G5" s="62" t="s">
        <v>479</v>
      </c>
      <c r="H5" s="63"/>
      <c r="I5" s="64"/>
      <c r="J5" s="64"/>
      <c r="K5" s="64"/>
      <c r="L5" s="64"/>
      <c r="M5" s="64"/>
      <c r="N5" s="64"/>
      <c r="O5" s="64"/>
      <c r="P5" s="64"/>
      <c r="Q5" s="64"/>
      <c r="R5" s="64"/>
      <c r="S5" s="64"/>
      <c r="T5" s="64"/>
      <c r="U5" s="64" t="s">
        <v>205</v>
      </c>
      <c r="V5" s="64"/>
      <c r="W5" s="64"/>
      <c r="X5" s="64"/>
      <c r="Y5" s="64"/>
      <c r="Z5" s="64"/>
      <c r="AA5" s="64"/>
      <c r="AB5" s="65"/>
      <c r="AC5" s="62" t="s">
        <v>65</v>
      </c>
      <c r="AD5" s="62" t="s">
        <v>65</v>
      </c>
      <c r="AE5" s="66" t="s">
        <v>215</v>
      </c>
      <c r="AF5" s="62" t="s">
        <v>200</v>
      </c>
      <c r="AG5" s="66">
        <v>2018</v>
      </c>
      <c r="AH5" s="67" t="s">
        <v>200</v>
      </c>
      <c r="AI5" s="64"/>
      <c r="AJ5" s="64"/>
      <c r="AK5" s="65" t="s">
        <v>205</v>
      </c>
      <c r="AL5" s="63"/>
      <c r="AM5" s="64"/>
      <c r="AN5" s="64" t="s">
        <v>205</v>
      </c>
      <c r="AO5" s="64" t="s">
        <v>205</v>
      </c>
      <c r="AP5" s="64" t="s">
        <v>205</v>
      </c>
      <c r="AQ5" s="64"/>
      <c r="AR5" s="64"/>
      <c r="AS5" s="64" t="s">
        <v>205</v>
      </c>
      <c r="AT5" s="64"/>
      <c r="AU5" s="64"/>
      <c r="AV5" s="65" t="s">
        <v>205</v>
      </c>
      <c r="AW5" s="29" t="s">
        <v>205</v>
      </c>
      <c r="AX5" s="9" t="s">
        <v>149</v>
      </c>
      <c r="AY5" s="9"/>
      <c r="AZ5" s="49"/>
      <c r="BA5" s="29" t="s">
        <v>205</v>
      </c>
      <c r="BB5" s="9" t="s">
        <v>161</v>
      </c>
      <c r="BC5" s="9" t="s">
        <v>165</v>
      </c>
      <c r="BD5" s="38"/>
      <c r="BE5" s="16" t="s">
        <v>205</v>
      </c>
      <c r="BF5" s="9" t="s">
        <v>168</v>
      </c>
      <c r="BG5" s="9" t="s">
        <v>181</v>
      </c>
      <c r="BH5" s="9"/>
      <c r="BI5" s="29" t="s">
        <v>205</v>
      </c>
      <c r="BJ5" s="9" t="s">
        <v>202</v>
      </c>
      <c r="BK5" s="9"/>
      <c r="BL5" s="49"/>
      <c r="BM5" s="68" t="s">
        <v>660</v>
      </c>
      <c r="BN5" s="70" t="s">
        <v>209</v>
      </c>
      <c r="BO5" s="21" t="s">
        <v>209</v>
      </c>
      <c r="BP5" s="62" t="s">
        <v>209</v>
      </c>
      <c r="BQ5" s="100"/>
      <c r="BR5" s="58" t="s">
        <v>1392</v>
      </c>
    </row>
    <row r="6" spans="1:70" s="14" customFormat="1" ht="16" x14ac:dyDescent="0.2">
      <c r="A6" s="60" t="s">
        <v>1169</v>
      </c>
      <c r="B6" s="60" t="s">
        <v>227</v>
      </c>
      <c r="C6" s="4" t="s">
        <v>1069</v>
      </c>
      <c r="D6" s="4" t="s">
        <v>1070</v>
      </c>
      <c r="E6" s="62" t="s">
        <v>34</v>
      </c>
      <c r="F6" s="62" t="s">
        <v>644</v>
      </c>
      <c r="G6" s="62" t="s">
        <v>228</v>
      </c>
      <c r="H6" s="63"/>
      <c r="I6" s="64"/>
      <c r="J6" s="64"/>
      <c r="K6" s="64"/>
      <c r="L6" s="64"/>
      <c r="M6" s="64"/>
      <c r="N6" s="64"/>
      <c r="O6" s="64"/>
      <c r="P6" s="64"/>
      <c r="Q6" s="64" t="s">
        <v>205</v>
      </c>
      <c r="R6" s="64"/>
      <c r="S6" s="64"/>
      <c r="T6" s="64"/>
      <c r="U6" s="64"/>
      <c r="V6" s="64"/>
      <c r="W6" s="64"/>
      <c r="X6" s="64"/>
      <c r="Y6" s="64"/>
      <c r="Z6" s="64"/>
      <c r="AA6" s="64"/>
      <c r="AB6" s="65"/>
      <c r="AC6" s="62" t="s">
        <v>276</v>
      </c>
      <c r="AD6" s="62" t="s">
        <v>277</v>
      </c>
      <c r="AE6" s="66" t="s">
        <v>215</v>
      </c>
      <c r="AF6" s="62" t="s">
        <v>200</v>
      </c>
      <c r="AG6" s="66">
        <v>2018</v>
      </c>
      <c r="AH6" s="67" t="s">
        <v>200</v>
      </c>
      <c r="AI6" s="64"/>
      <c r="AJ6" s="64" t="s">
        <v>205</v>
      </c>
      <c r="AK6" s="65"/>
      <c r="AL6" s="63" t="s">
        <v>205</v>
      </c>
      <c r="AM6" s="64"/>
      <c r="AN6" s="64"/>
      <c r="AO6" s="64"/>
      <c r="AP6" s="64"/>
      <c r="AQ6" s="64"/>
      <c r="AR6" s="64" t="s">
        <v>205</v>
      </c>
      <c r="AS6" s="64"/>
      <c r="AT6" s="64"/>
      <c r="AU6" s="64"/>
      <c r="AV6" s="65"/>
      <c r="AW6" s="29" t="s">
        <v>205</v>
      </c>
      <c r="AX6" s="9" t="s">
        <v>149</v>
      </c>
      <c r="AY6" s="9" t="s">
        <v>193</v>
      </c>
      <c r="AZ6" s="49"/>
      <c r="BA6" s="29"/>
      <c r="BB6" s="9"/>
      <c r="BC6" s="9"/>
      <c r="BD6" s="49"/>
      <c r="BE6" s="16" t="s">
        <v>205</v>
      </c>
      <c r="BF6" s="21" t="s">
        <v>174</v>
      </c>
      <c r="BG6" s="21"/>
      <c r="BH6" s="9"/>
      <c r="BI6" s="29" t="s">
        <v>205</v>
      </c>
      <c r="BJ6" s="9" t="s">
        <v>202</v>
      </c>
      <c r="BK6" s="9"/>
      <c r="BL6" s="49"/>
      <c r="BM6" s="68" t="s">
        <v>209</v>
      </c>
      <c r="BN6" s="69" t="s">
        <v>209</v>
      </c>
      <c r="BO6" s="21" t="s">
        <v>278</v>
      </c>
      <c r="BP6" s="62" t="s">
        <v>209</v>
      </c>
      <c r="BQ6" s="100"/>
      <c r="BR6" s="58" t="s">
        <v>1392</v>
      </c>
    </row>
    <row r="7" spans="1:70" s="14" customFormat="1" ht="16" x14ac:dyDescent="0.2">
      <c r="A7" s="60" t="s">
        <v>1170</v>
      </c>
      <c r="B7" s="60" t="s">
        <v>701</v>
      </c>
      <c r="C7" s="4" t="s">
        <v>700</v>
      </c>
      <c r="D7" s="4"/>
      <c r="E7" s="62" t="s">
        <v>331</v>
      </c>
      <c r="F7" s="62"/>
      <c r="G7" s="62" t="s">
        <v>335</v>
      </c>
      <c r="H7" s="63"/>
      <c r="I7" s="64"/>
      <c r="J7" s="64"/>
      <c r="K7" s="64"/>
      <c r="L7" s="64"/>
      <c r="M7" s="64"/>
      <c r="N7" s="64"/>
      <c r="O7" s="64"/>
      <c r="P7" s="64"/>
      <c r="Q7" s="64"/>
      <c r="R7" s="64"/>
      <c r="S7" s="64"/>
      <c r="T7" s="64"/>
      <c r="U7" s="64" t="s">
        <v>205</v>
      </c>
      <c r="V7" s="64"/>
      <c r="W7" s="64"/>
      <c r="X7" s="64"/>
      <c r="Y7" s="64"/>
      <c r="Z7" s="64"/>
      <c r="AA7" s="64"/>
      <c r="AB7" s="65"/>
      <c r="AC7" s="62" t="s">
        <v>64</v>
      </c>
      <c r="AD7" s="62" t="s">
        <v>64</v>
      </c>
      <c r="AE7" s="66" t="s">
        <v>215</v>
      </c>
      <c r="AF7" s="62" t="s">
        <v>200</v>
      </c>
      <c r="AG7" s="66" t="s">
        <v>209</v>
      </c>
      <c r="AH7" s="67" t="s">
        <v>861</v>
      </c>
      <c r="AI7" s="64"/>
      <c r="AJ7" s="64"/>
      <c r="AK7" s="65"/>
      <c r="AL7" s="64"/>
      <c r="AM7" s="64"/>
      <c r="AN7" s="64" t="s">
        <v>205</v>
      </c>
      <c r="AO7" s="64"/>
      <c r="AP7" s="64" t="s">
        <v>205</v>
      </c>
      <c r="AQ7" s="64"/>
      <c r="AR7" s="64" t="s">
        <v>205</v>
      </c>
      <c r="AS7" s="64"/>
      <c r="AT7" s="64"/>
      <c r="AU7" s="64"/>
      <c r="AV7" s="65"/>
      <c r="AW7" s="29" t="s">
        <v>205</v>
      </c>
      <c r="AX7" s="9" t="s">
        <v>149</v>
      </c>
      <c r="AY7" s="9" t="s">
        <v>150</v>
      </c>
      <c r="AZ7" s="49"/>
      <c r="BA7" s="40"/>
      <c r="BB7" s="9"/>
      <c r="BC7" s="9"/>
      <c r="BD7" s="38"/>
      <c r="BE7" s="15"/>
      <c r="BF7" s="9"/>
      <c r="BG7" s="9"/>
      <c r="BH7" s="9"/>
      <c r="BI7" s="29" t="s">
        <v>205</v>
      </c>
      <c r="BJ7" s="9" t="s">
        <v>179</v>
      </c>
      <c r="BK7" s="9"/>
      <c r="BL7" s="49"/>
      <c r="BM7" s="68" t="s">
        <v>209</v>
      </c>
      <c r="BN7" s="70" t="s">
        <v>209</v>
      </c>
      <c r="BO7" s="21" t="s">
        <v>209</v>
      </c>
      <c r="BP7" s="62" t="s">
        <v>209</v>
      </c>
      <c r="BQ7" s="100"/>
      <c r="BR7" s="58" t="s">
        <v>1392</v>
      </c>
    </row>
    <row r="8" spans="1:70" s="14" customFormat="1" ht="16" x14ac:dyDescent="0.2">
      <c r="A8" s="60" t="s">
        <v>1171</v>
      </c>
      <c r="B8" s="60" t="s">
        <v>959</v>
      </c>
      <c r="C8" s="4" t="s">
        <v>256</v>
      </c>
      <c r="D8" s="4"/>
      <c r="E8" s="62" t="s">
        <v>34</v>
      </c>
      <c r="F8" s="62"/>
      <c r="G8" s="62" t="s">
        <v>263</v>
      </c>
      <c r="H8" s="63" t="s">
        <v>205</v>
      </c>
      <c r="I8" s="64"/>
      <c r="J8" s="64" t="s">
        <v>205</v>
      </c>
      <c r="K8" s="64"/>
      <c r="L8" s="64"/>
      <c r="M8" s="64"/>
      <c r="N8" s="64" t="s">
        <v>205</v>
      </c>
      <c r="O8" s="64"/>
      <c r="P8" s="64"/>
      <c r="Q8" s="64" t="s">
        <v>205</v>
      </c>
      <c r="R8" s="64" t="s">
        <v>205</v>
      </c>
      <c r="S8" s="64"/>
      <c r="T8" s="64"/>
      <c r="U8" s="64"/>
      <c r="V8" s="64"/>
      <c r="W8" s="64"/>
      <c r="X8" s="64"/>
      <c r="Y8" s="64"/>
      <c r="Z8" s="64"/>
      <c r="AA8" s="64"/>
      <c r="AB8" s="65"/>
      <c r="AC8" s="62" t="s">
        <v>296</v>
      </c>
      <c r="AD8" s="62" t="s">
        <v>295</v>
      </c>
      <c r="AE8" s="66" t="s">
        <v>1060</v>
      </c>
      <c r="AF8" s="62" t="s">
        <v>199</v>
      </c>
      <c r="AG8" s="66">
        <v>2017</v>
      </c>
      <c r="AH8" s="67" t="s">
        <v>859</v>
      </c>
      <c r="AI8" s="64"/>
      <c r="AJ8" s="64" t="s">
        <v>205</v>
      </c>
      <c r="AK8" s="65" t="s">
        <v>205</v>
      </c>
      <c r="AL8" s="63" t="s">
        <v>205</v>
      </c>
      <c r="AM8" s="64"/>
      <c r="AN8" s="64"/>
      <c r="AO8" s="64"/>
      <c r="AP8" s="64"/>
      <c r="AQ8" s="64"/>
      <c r="AR8" s="64"/>
      <c r="AS8" s="64"/>
      <c r="AT8" s="64"/>
      <c r="AU8" s="64"/>
      <c r="AV8" s="65"/>
      <c r="AW8" s="29" t="s">
        <v>205</v>
      </c>
      <c r="AX8" s="9" t="s">
        <v>149</v>
      </c>
      <c r="AY8" s="9"/>
      <c r="AZ8" s="49"/>
      <c r="BA8" s="29"/>
      <c r="BB8" s="9"/>
      <c r="BC8" s="9"/>
      <c r="BD8" s="49"/>
      <c r="BE8" s="16"/>
      <c r="BF8" s="21"/>
      <c r="BG8" s="21"/>
      <c r="BH8" s="9"/>
      <c r="BI8" s="29"/>
      <c r="BJ8" s="9"/>
      <c r="BK8" s="9"/>
      <c r="BL8" s="49"/>
      <c r="BM8" s="68" t="s">
        <v>268</v>
      </c>
      <c r="BN8" s="71">
        <v>2250000</v>
      </c>
      <c r="BO8" s="21" t="s">
        <v>297</v>
      </c>
      <c r="BP8" s="62" t="s">
        <v>73</v>
      </c>
      <c r="BQ8" s="100"/>
      <c r="BR8" s="58" t="s">
        <v>1392</v>
      </c>
    </row>
    <row r="9" spans="1:70" s="14" customFormat="1" ht="16" x14ac:dyDescent="0.2">
      <c r="A9" s="60" t="s">
        <v>1172</v>
      </c>
      <c r="B9" s="60" t="s">
        <v>1059</v>
      </c>
      <c r="C9" s="4" t="s">
        <v>1065</v>
      </c>
      <c r="D9" s="4" t="s">
        <v>1066</v>
      </c>
      <c r="E9" s="62" t="s">
        <v>28</v>
      </c>
      <c r="F9" s="62" t="s">
        <v>644</v>
      </c>
      <c r="G9" s="62" t="s">
        <v>237</v>
      </c>
      <c r="H9" s="63"/>
      <c r="I9" s="64"/>
      <c r="J9" s="64"/>
      <c r="K9" s="64"/>
      <c r="L9" s="64"/>
      <c r="M9" s="64"/>
      <c r="N9" s="64"/>
      <c r="O9" s="64"/>
      <c r="P9" s="64"/>
      <c r="Q9" s="64" t="s">
        <v>205</v>
      </c>
      <c r="R9" s="64" t="s">
        <v>205</v>
      </c>
      <c r="S9" s="64"/>
      <c r="T9" s="64"/>
      <c r="U9" s="64"/>
      <c r="V9" s="64"/>
      <c r="W9" s="64"/>
      <c r="X9" s="64"/>
      <c r="Y9" s="64"/>
      <c r="Z9" s="64"/>
      <c r="AA9" s="64"/>
      <c r="AB9" s="65"/>
      <c r="AC9" s="62" t="s">
        <v>281</v>
      </c>
      <c r="AD9" s="62" t="s">
        <v>60</v>
      </c>
      <c r="AE9" s="66" t="s">
        <v>215</v>
      </c>
      <c r="AF9" s="62" t="s">
        <v>198</v>
      </c>
      <c r="AG9" s="66" t="s">
        <v>209</v>
      </c>
      <c r="AH9" s="67" t="s">
        <v>861</v>
      </c>
      <c r="AI9" s="64"/>
      <c r="AJ9" s="64" t="s">
        <v>205</v>
      </c>
      <c r="AK9" s="65"/>
      <c r="AL9" s="63" t="s">
        <v>205</v>
      </c>
      <c r="AM9" s="64"/>
      <c r="AN9" s="64" t="s">
        <v>205</v>
      </c>
      <c r="AO9" s="64" t="s">
        <v>205</v>
      </c>
      <c r="AP9" s="64"/>
      <c r="AQ9" s="64"/>
      <c r="AR9" s="64"/>
      <c r="AS9" s="64" t="s">
        <v>205</v>
      </c>
      <c r="AT9" s="64"/>
      <c r="AU9" s="64" t="s">
        <v>205</v>
      </c>
      <c r="AV9" s="65"/>
      <c r="AW9" s="29" t="s">
        <v>205</v>
      </c>
      <c r="AX9" s="9" t="s">
        <v>149</v>
      </c>
      <c r="AY9" s="9" t="s">
        <v>148</v>
      </c>
      <c r="AZ9" s="49"/>
      <c r="BA9" s="29" t="s">
        <v>205</v>
      </c>
      <c r="BB9" s="9" t="s">
        <v>165</v>
      </c>
      <c r="BC9" s="9"/>
      <c r="BD9" s="49"/>
      <c r="BE9" s="16" t="s">
        <v>205</v>
      </c>
      <c r="BF9" s="21" t="s">
        <v>181</v>
      </c>
      <c r="BG9" s="21" t="s">
        <v>168</v>
      </c>
      <c r="BH9" s="9"/>
      <c r="BI9" s="29"/>
      <c r="BJ9" s="9"/>
      <c r="BK9" s="9"/>
      <c r="BL9" s="49"/>
      <c r="BM9" s="68" t="s">
        <v>209</v>
      </c>
      <c r="BN9" s="62" t="s">
        <v>209</v>
      </c>
      <c r="BO9" s="21" t="s">
        <v>282</v>
      </c>
      <c r="BP9" s="62" t="s">
        <v>209</v>
      </c>
      <c r="BQ9" s="100"/>
      <c r="BR9" s="58" t="s">
        <v>1392</v>
      </c>
    </row>
    <row r="10" spans="1:70" s="14" customFormat="1" ht="16" x14ac:dyDescent="0.2">
      <c r="A10" s="60" t="s">
        <v>1173</v>
      </c>
      <c r="B10" s="60" t="s">
        <v>403</v>
      </c>
      <c r="C10" s="4" t="s">
        <v>404</v>
      </c>
      <c r="D10" s="4"/>
      <c r="E10" s="62" t="s">
        <v>331</v>
      </c>
      <c r="F10" s="62"/>
      <c r="G10" s="62" t="s">
        <v>922</v>
      </c>
      <c r="H10" s="63"/>
      <c r="I10" s="64"/>
      <c r="J10" s="64"/>
      <c r="K10" s="64"/>
      <c r="L10" s="64"/>
      <c r="M10" s="64"/>
      <c r="N10" s="64"/>
      <c r="O10" s="64"/>
      <c r="P10" s="64"/>
      <c r="Q10" s="64"/>
      <c r="R10" s="64"/>
      <c r="S10" s="64"/>
      <c r="T10" s="64"/>
      <c r="U10" s="64" t="s">
        <v>205</v>
      </c>
      <c r="V10" s="64"/>
      <c r="W10" s="64"/>
      <c r="X10" s="64"/>
      <c r="Y10" s="64"/>
      <c r="Z10" s="64"/>
      <c r="AA10" s="64"/>
      <c r="AB10" s="65"/>
      <c r="AC10" s="62" t="s">
        <v>325</v>
      </c>
      <c r="AD10" s="62" t="s">
        <v>51</v>
      </c>
      <c r="AE10" s="66" t="s">
        <v>215</v>
      </c>
      <c r="AF10" s="62" t="s">
        <v>198</v>
      </c>
      <c r="AG10" s="66">
        <v>1993</v>
      </c>
      <c r="AH10" s="67" t="s">
        <v>860</v>
      </c>
      <c r="AI10" s="64"/>
      <c r="AJ10" s="64"/>
      <c r="AK10" s="65"/>
      <c r="AL10" s="63"/>
      <c r="AM10" s="64" t="s">
        <v>205</v>
      </c>
      <c r="AN10" s="64" t="s">
        <v>205</v>
      </c>
      <c r="AO10" s="64"/>
      <c r="AP10" s="64"/>
      <c r="AQ10" s="64"/>
      <c r="AR10" s="64" t="s">
        <v>205</v>
      </c>
      <c r="AS10" s="64"/>
      <c r="AT10" s="64"/>
      <c r="AU10" s="64"/>
      <c r="AV10" s="65"/>
      <c r="AW10" s="29" t="s">
        <v>205</v>
      </c>
      <c r="AX10" s="9" t="s">
        <v>149</v>
      </c>
      <c r="AY10" s="9" t="s">
        <v>153</v>
      </c>
      <c r="AZ10" s="49" t="s">
        <v>622</v>
      </c>
      <c r="BA10" s="40"/>
      <c r="BB10" s="9"/>
      <c r="BC10" s="9"/>
      <c r="BD10" s="38"/>
      <c r="BE10" s="16" t="s">
        <v>205</v>
      </c>
      <c r="BF10" s="9" t="s">
        <v>174</v>
      </c>
      <c r="BG10" s="9" t="s">
        <v>174</v>
      </c>
      <c r="BH10" s="9"/>
      <c r="BI10" s="40"/>
      <c r="BJ10" s="9"/>
      <c r="BK10" s="9"/>
      <c r="BL10" s="49"/>
      <c r="BM10" s="68" t="s">
        <v>922</v>
      </c>
      <c r="BN10" s="70" t="s">
        <v>209</v>
      </c>
      <c r="BO10" s="21" t="s">
        <v>209</v>
      </c>
      <c r="BP10" s="62" t="s">
        <v>209</v>
      </c>
      <c r="BQ10" s="100"/>
      <c r="BR10" s="58" t="s">
        <v>1392</v>
      </c>
    </row>
    <row r="11" spans="1:70" s="14" customFormat="1" ht="16" x14ac:dyDescent="0.2">
      <c r="A11" s="60" t="s">
        <v>1405</v>
      </c>
      <c r="B11" s="60" t="s">
        <v>1406</v>
      </c>
      <c r="C11" s="4" t="s">
        <v>609</v>
      </c>
      <c r="D11" s="4"/>
      <c r="E11" s="62" t="s">
        <v>34</v>
      </c>
      <c r="F11" s="62" t="s">
        <v>644</v>
      </c>
      <c r="G11" s="62" t="s">
        <v>610</v>
      </c>
      <c r="H11" s="63"/>
      <c r="I11" s="64"/>
      <c r="J11" s="64" t="s">
        <v>205</v>
      </c>
      <c r="K11" s="64"/>
      <c r="L11" s="64"/>
      <c r="M11" s="64"/>
      <c r="N11" s="64"/>
      <c r="O11" s="64"/>
      <c r="P11" s="64"/>
      <c r="Q11" s="64"/>
      <c r="R11" s="64"/>
      <c r="S11" s="64"/>
      <c r="T11" s="64"/>
      <c r="U11" s="64" t="s">
        <v>205</v>
      </c>
      <c r="V11" s="64"/>
      <c r="W11" s="64"/>
      <c r="X11" s="64"/>
      <c r="Y11" s="64"/>
      <c r="Z11" s="64" t="s">
        <v>205</v>
      </c>
      <c r="AA11" s="64"/>
      <c r="AB11" s="65"/>
      <c r="AC11" s="62" t="s">
        <v>611</v>
      </c>
      <c r="AD11" s="62" t="s">
        <v>43</v>
      </c>
      <c r="AE11" s="66" t="s">
        <v>215</v>
      </c>
      <c r="AF11" s="62" t="s">
        <v>197</v>
      </c>
      <c r="AG11" s="66">
        <v>2002</v>
      </c>
      <c r="AH11" s="67" t="s">
        <v>861</v>
      </c>
      <c r="AI11" s="64"/>
      <c r="AJ11" s="64"/>
      <c r="AK11" s="65"/>
      <c r="AL11" s="63" t="s">
        <v>205</v>
      </c>
      <c r="AM11" s="64" t="s">
        <v>205</v>
      </c>
      <c r="AN11" s="64"/>
      <c r="AO11" s="64"/>
      <c r="AP11" s="64"/>
      <c r="AQ11" s="64" t="s">
        <v>205</v>
      </c>
      <c r="AR11" s="64" t="s">
        <v>205</v>
      </c>
      <c r="AS11" s="64"/>
      <c r="AT11" s="64"/>
      <c r="AU11" s="64"/>
      <c r="AV11" s="65"/>
      <c r="AW11" s="29" t="s">
        <v>205</v>
      </c>
      <c r="AX11" s="9" t="s">
        <v>149</v>
      </c>
      <c r="AY11" s="9" t="s">
        <v>193</v>
      </c>
      <c r="AZ11" s="49"/>
      <c r="BA11" s="29"/>
      <c r="BB11" s="9"/>
      <c r="BC11" s="9"/>
      <c r="BD11" s="49"/>
      <c r="BE11" s="16" t="s">
        <v>205</v>
      </c>
      <c r="BF11" s="9" t="s">
        <v>170</v>
      </c>
      <c r="BG11" s="9"/>
      <c r="BH11" s="9"/>
      <c r="BI11" s="29"/>
      <c r="BJ11" s="9"/>
      <c r="BK11" s="9"/>
      <c r="BL11" s="49"/>
      <c r="BM11" s="68" t="s">
        <v>67</v>
      </c>
      <c r="BN11" s="62" t="s">
        <v>209</v>
      </c>
      <c r="BO11" s="9" t="s">
        <v>73</v>
      </c>
      <c r="BP11" s="62" t="s">
        <v>74</v>
      </c>
      <c r="BQ11" s="104" t="s">
        <v>609</v>
      </c>
      <c r="BR11" s="58" t="s">
        <v>1392</v>
      </c>
    </row>
    <row r="12" spans="1:70" s="14" customFormat="1" ht="16" x14ac:dyDescent="0.2">
      <c r="A12" s="60" t="s">
        <v>1174</v>
      </c>
      <c r="B12" s="60" t="s">
        <v>294</v>
      </c>
      <c r="C12" s="4" t="s">
        <v>249</v>
      </c>
      <c r="D12" s="4"/>
      <c r="E12" s="62" t="s">
        <v>28</v>
      </c>
      <c r="F12" s="62" t="s">
        <v>644</v>
      </c>
      <c r="G12" s="62" t="s">
        <v>250</v>
      </c>
      <c r="H12" s="63" t="s">
        <v>205</v>
      </c>
      <c r="I12" s="64"/>
      <c r="J12" s="64" t="s">
        <v>205</v>
      </c>
      <c r="K12" s="64"/>
      <c r="L12" s="64"/>
      <c r="M12" s="64"/>
      <c r="N12" s="64" t="s">
        <v>205</v>
      </c>
      <c r="O12" s="64"/>
      <c r="P12" s="64"/>
      <c r="Q12" s="64" t="s">
        <v>205</v>
      </c>
      <c r="R12" s="64"/>
      <c r="S12" s="64"/>
      <c r="T12" s="64"/>
      <c r="U12" s="64"/>
      <c r="V12" s="64"/>
      <c r="W12" s="64"/>
      <c r="X12" s="64"/>
      <c r="Y12" s="64"/>
      <c r="Z12" s="64"/>
      <c r="AA12" s="64"/>
      <c r="AB12" s="65"/>
      <c r="AC12" s="62" t="s">
        <v>53</v>
      </c>
      <c r="AD12" s="62" t="s">
        <v>53</v>
      </c>
      <c r="AE12" s="66" t="s">
        <v>1450</v>
      </c>
      <c r="AF12" s="62" t="s">
        <v>200</v>
      </c>
      <c r="AG12" s="66" t="s">
        <v>209</v>
      </c>
      <c r="AH12" s="67" t="s">
        <v>200</v>
      </c>
      <c r="AI12" s="64"/>
      <c r="AJ12" s="64"/>
      <c r="AK12" s="65"/>
      <c r="AL12" s="63" t="s">
        <v>205</v>
      </c>
      <c r="AM12" s="64"/>
      <c r="AN12" s="64"/>
      <c r="AO12" s="64" t="s">
        <v>205</v>
      </c>
      <c r="AP12" s="64" t="s">
        <v>205</v>
      </c>
      <c r="AQ12" s="64"/>
      <c r="AR12" s="64" t="s">
        <v>205</v>
      </c>
      <c r="AS12" s="64"/>
      <c r="AT12" s="64"/>
      <c r="AU12" s="64"/>
      <c r="AV12" s="65"/>
      <c r="AW12" s="29" t="s">
        <v>205</v>
      </c>
      <c r="AX12" s="9" t="s">
        <v>149</v>
      </c>
      <c r="AY12" s="9"/>
      <c r="AZ12" s="49"/>
      <c r="BA12" s="29" t="s">
        <v>205</v>
      </c>
      <c r="BB12" s="9" t="s">
        <v>157</v>
      </c>
      <c r="BC12" s="9" t="s">
        <v>160</v>
      </c>
      <c r="BD12" s="49"/>
      <c r="BE12" s="16" t="s">
        <v>205</v>
      </c>
      <c r="BF12" s="21" t="s">
        <v>174</v>
      </c>
      <c r="BG12" s="21"/>
      <c r="BH12" s="9"/>
      <c r="BI12" s="29"/>
      <c r="BJ12" s="9"/>
      <c r="BK12" s="9"/>
      <c r="BL12" s="49"/>
      <c r="BM12" s="68" t="s">
        <v>252</v>
      </c>
      <c r="BN12" s="71">
        <v>5000000</v>
      </c>
      <c r="BO12" s="21" t="s">
        <v>251</v>
      </c>
      <c r="BP12" s="62" t="s">
        <v>209</v>
      </c>
      <c r="BQ12" s="100"/>
      <c r="BR12" s="58" t="s">
        <v>1392</v>
      </c>
    </row>
    <row r="13" spans="1:70" s="14" customFormat="1" ht="16" x14ac:dyDescent="0.2">
      <c r="A13" s="60" t="s">
        <v>1175</v>
      </c>
      <c r="B13" s="60" t="s">
        <v>698</v>
      </c>
      <c r="C13" s="4" t="s">
        <v>327</v>
      </c>
      <c r="D13" s="4"/>
      <c r="E13" s="62" t="s">
        <v>52</v>
      </c>
      <c r="F13" s="62"/>
      <c r="G13" s="62" t="s">
        <v>328</v>
      </c>
      <c r="H13" s="63"/>
      <c r="I13" s="64"/>
      <c r="J13" s="64"/>
      <c r="K13" s="64"/>
      <c r="L13" s="64"/>
      <c r="M13" s="64"/>
      <c r="N13" s="64"/>
      <c r="O13" s="64"/>
      <c r="P13" s="64"/>
      <c r="Q13" s="64"/>
      <c r="R13" s="64"/>
      <c r="S13" s="64"/>
      <c r="T13" s="64"/>
      <c r="U13" s="64" t="s">
        <v>205</v>
      </c>
      <c r="V13" s="64"/>
      <c r="W13" s="64"/>
      <c r="X13" s="64"/>
      <c r="Y13" s="64"/>
      <c r="Z13" s="64"/>
      <c r="AA13" s="64"/>
      <c r="AB13" s="65"/>
      <c r="AC13" s="62" t="s">
        <v>329</v>
      </c>
      <c r="AD13" s="62" t="s">
        <v>329</v>
      </c>
      <c r="AE13" s="66" t="s">
        <v>215</v>
      </c>
      <c r="AF13" s="62" t="s">
        <v>200</v>
      </c>
      <c r="AG13" s="66">
        <v>2013</v>
      </c>
      <c r="AH13" s="67" t="s">
        <v>200</v>
      </c>
      <c r="AI13" s="64"/>
      <c r="AJ13" s="64"/>
      <c r="AK13" s="65" t="s">
        <v>205</v>
      </c>
      <c r="AL13" s="63"/>
      <c r="AM13" s="64"/>
      <c r="AN13" s="64" t="s">
        <v>205</v>
      </c>
      <c r="AO13" s="64" t="s">
        <v>205</v>
      </c>
      <c r="AP13" s="64"/>
      <c r="AQ13" s="64"/>
      <c r="AR13" s="64"/>
      <c r="AS13" s="64"/>
      <c r="AT13" s="64"/>
      <c r="AU13" s="64"/>
      <c r="AV13" s="65"/>
      <c r="AW13" s="29" t="s">
        <v>205</v>
      </c>
      <c r="AX13" s="9" t="s">
        <v>149</v>
      </c>
      <c r="AY13" s="9" t="s">
        <v>172</v>
      </c>
      <c r="AZ13" s="49" t="s">
        <v>148</v>
      </c>
      <c r="BA13" s="29" t="s">
        <v>205</v>
      </c>
      <c r="BB13" s="9" t="s">
        <v>165</v>
      </c>
      <c r="BC13" s="9"/>
      <c r="BD13" s="38"/>
      <c r="BE13" s="15"/>
      <c r="BF13" s="9"/>
      <c r="BG13" s="9"/>
      <c r="BH13" s="9"/>
      <c r="BI13" s="40"/>
      <c r="BJ13" s="9"/>
      <c r="BK13" s="9"/>
      <c r="BL13" s="49"/>
      <c r="BM13" s="68" t="s">
        <v>130</v>
      </c>
      <c r="BN13" s="70">
        <v>3000000</v>
      </c>
      <c r="BO13" s="21" t="s">
        <v>209</v>
      </c>
      <c r="BP13" s="62" t="s">
        <v>209</v>
      </c>
      <c r="BQ13" s="100"/>
      <c r="BR13" s="58" t="s">
        <v>1392</v>
      </c>
    </row>
    <row r="14" spans="1:70" s="14" customFormat="1" ht="16" x14ac:dyDescent="0.2">
      <c r="A14" s="60" t="s">
        <v>1176</v>
      </c>
      <c r="B14" s="60" t="s">
        <v>892</v>
      </c>
      <c r="C14" s="4" t="s">
        <v>894</v>
      </c>
      <c r="D14" s="4" t="s">
        <v>1139</v>
      </c>
      <c r="E14" s="62" t="s">
        <v>28</v>
      </c>
      <c r="F14" s="62"/>
      <c r="G14" s="62" t="s">
        <v>67</v>
      </c>
      <c r="H14" s="63"/>
      <c r="I14" s="64"/>
      <c r="J14" s="64"/>
      <c r="K14" s="64"/>
      <c r="L14" s="64"/>
      <c r="M14" s="64"/>
      <c r="N14" s="64"/>
      <c r="O14" s="64"/>
      <c r="P14" s="64"/>
      <c r="Q14" s="64"/>
      <c r="R14" s="64"/>
      <c r="S14" s="64"/>
      <c r="T14" s="64" t="s">
        <v>205</v>
      </c>
      <c r="U14" s="64"/>
      <c r="V14" s="64"/>
      <c r="W14" s="64"/>
      <c r="X14" s="64"/>
      <c r="Y14" s="64" t="s">
        <v>205</v>
      </c>
      <c r="Z14" s="64"/>
      <c r="AA14" s="64"/>
      <c r="AB14" s="65" t="s">
        <v>205</v>
      </c>
      <c r="AC14" s="62" t="s">
        <v>125</v>
      </c>
      <c r="AD14" s="62" t="s">
        <v>275</v>
      </c>
      <c r="AE14" s="66" t="s">
        <v>893</v>
      </c>
      <c r="AF14" s="62" t="s">
        <v>133</v>
      </c>
      <c r="AG14" s="66">
        <v>2017</v>
      </c>
      <c r="AH14" s="67" t="s">
        <v>858</v>
      </c>
      <c r="AI14" s="64" t="s">
        <v>205</v>
      </c>
      <c r="AJ14" s="64"/>
      <c r="AK14" s="65"/>
      <c r="AL14" s="63"/>
      <c r="AM14" s="64" t="s">
        <v>205</v>
      </c>
      <c r="AN14" s="64" t="s">
        <v>205</v>
      </c>
      <c r="AO14" s="64"/>
      <c r="AP14" s="64" t="s">
        <v>205</v>
      </c>
      <c r="AQ14" s="64"/>
      <c r="AR14" s="64"/>
      <c r="AS14" s="64"/>
      <c r="AT14" s="64" t="s">
        <v>205</v>
      </c>
      <c r="AU14" s="64"/>
      <c r="AV14" s="65"/>
      <c r="AW14" s="29" t="s">
        <v>205</v>
      </c>
      <c r="AX14" s="9" t="s">
        <v>149</v>
      </c>
      <c r="AY14" s="9"/>
      <c r="AZ14" s="49"/>
      <c r="BA14" s="29" t="s">
        <v>205</v>
      </c>
      <c r="BB14" s="9" t="s">
        <v>160</v>
      </c>
      <c r="BC14" s="9"/>
      <c r="BD14" s="49"/>
      <c r="BE14" s="16"/>
      <c r="BF14" s="9"/>
      <c r="BG14" s="9"/>
      <c r="BH14" s="9"/>
      <c r="BI14" s="29"/>
      <c r="BJ14" s="9"/>
      <c r="BK14" s="9"/>
      <c r="BL14" s="49"/>
      <c r="BM14" s="68" t="s">
        <v>67</v>
      </c>
      <c r="BN14" s="70">
        <v>7744234</v>
      </c>
      <c r="BO14" s="21" t="s">
        <v>209</v>
      </c>
      <c r="BP14" s="62" t="s">
        <v>74</v>
      </c>
      <c r="BQ14" s="104" t="s">
        <v>894</v>
      </c>
      <c r="BR14" s="58" t="s">
        <v>1392</v>
      </c>
    </row>
    <row r="15" spans="1:70" s="14" customFormat="1" ht="16" x14ac:dyDescent="0.2">
      <c r="A15" s="61" t="s">
        <v>787</v>
      </c>
      <c r="B15" s="61" t="s">
        <v>788</v>
      </c>
      <c r="C15" s="4" t="s">
        <v>789</v>
      </c>
      <c r="D15" s="61"/>
      <c r="E15" s="61" t="s">
        <v>52</v>
      </c>
      <c r="F15" s="61"/>
      <c r="G15" s="61" t="s">
        <v>790</v>
      </c>
      <c r="H15" s="61"/>
      <c r="I15" s="61"/>
      <c r="J15" s="72"/>
      <c r="K15" s="72" t="s">
        <v>205</v>
      </c>
      <c r="L15" s="72"/>
      <c r="M15" s="72"/>
      <c r="N15" s="72"/>
      <c r="O15" s="72"/>
      <c r="P15" s="72"/>
      <c r="Q15" s="72"/>
      <c r="R15" s="72"/>
      <c r="S15" s="72"/>
      <c r="T15" s="72"/>
      <c r="U15" s="72"/>
      <c r="V15" s="61"/>
      <c r="W15" s="61"/>
      <c r="X15" s="61"/>
      <c r="Y15" s="61"/>
      <c r="Z15" s="61"/>
      <c r="AA15" s="61"/>
      <c r="AB15" s="65"/>
      <c r="AC15" s="62" t="s">
        <v>791</v>
      </c>
      <c r="AD15" s="61" t="s">
        <v>214</v>
      </c>
      <c r="AE15" s="73" t="s">
        <v>215</v>
      </c>
      <c r="AF15" s="61" t="s">
        <v>133</v>
      </c>
      <c r="AG15" s="73">
        <v>1948</v>
      </c>
      <c r="AH15" s="67" t="s">
        <v>861</v>
      </c>
      <c r="AI15" s="72"/>
      <c r="AJ15" s="72"/>
      <c r="AK15" s="65"/>
      <c r="AL15" s="72"/>
      <c r="AM15" s="72"/>
      <c r="AN15" s="72"/>
      <c r="AO15" s="72"/>
      <c r="AP15" s="72"/>
      <c r="AQ15" s="72"/>
      <c r="AR15" s="72"/>
      <c r="AS15" s="72"/>
      <c r="AT15" s="72"/>
      <c r="AU15" s="72" t="s">
        <v>205</v>
      </c>
      <c r="AV15" s="65"/>
      <c r="AW15" s="29" t="s">
        <v>205</v>
      </c>
      <c r="AX15" s="15" t="s">
        <v>149</v>
      </c>
      <c r="AY15" s="15"/>
      <c r="AZ15" s="38"/>
      <c r="BA15" s="40"/>
      <c r="BB15" s="15"/>
      <c r="BC15" s="15"/>
      <c r="BD15" s="38"/>
      <c r="BE15" s="15"/>
      <c r="BF15" s="15"/>
      <c r="BG15" s="15"/>
      <c r="BH15" s="24"/>
      <c r="BI15" s="40"/>
      <c r="BJ15" s="15"/>
      <c r="BK15" s="15"/>
      <c r="BL15" s="49"/>
      <c r="BM15" s="68" t="s">
        <v>792</v>
      </c>
      <c r="BN15" s="61" t="s">
        <v>209</v>
      </c>
      <c r="BO15" s="9" t="s">
        <v>73</v>
      </c>
      <c r="BP15" s="61" t="s">
        <v>73</v>
      </c>
      <c r="BQ15" s="102"/>
      <c r="BR15" s="58" t="s">
        <v>1392</v>
      </c>
    </row>
    <row r="16" spans="1:70" s="14" customFormat="1" ht="16" x14ac:dyDescent="0.2">
      <c r="A16" s="60" t="s">
        <v>961</v>
      </c>
      <c r="B16" s="6" t="s">
        <v>302</v>
      </c>
      <c r="C16" s="4" t="s">
        <v>259</v>
      </c>
      <c r="D16" s="4"/>
      <c r="E16" s="62" t="s">
        <v>28</v>
      </c>
      <c r="F16" s="62" t="s">
        <v>644</v>
      </c>
      <c r="G16" s="62" t="s">
        <v>264</v>
      </c>
      <c r="H16" s="63"/>
      <c r="I16" s="64"/>
      <c r="J16" s="64" t="s">
        <v>205</v>
      </c>
      <c r="K16" s="64"/>
      <c r="L16" s="64"/>
      <c r="M16" s="64"/>
      <c r="N16" s="64"/>
      <c r="O16" s="64"/>
      <c r="P16" s="64"/>
      <c r="Q16" s="64"/>
      <c r="R16" s="64"/>
      <c r="S16" s="64"/>
      <c r="T16" s="64"/>
      <c r="U16" s="64"/>
      <c r="V16" s="64"/>
      <c r="W16" s="64"/>
      <c r="X16" s="64"/>
      <c r="Y16" s="64"/>
      <c r="Z16" s="64"/>
      <c r="AA16" s="64"/>
      <c r="AB16" s="65"/>
      <c r="AC16" s="62" t="s">
        <v>301</v>
      </c>
      <c r="AD16" s="62" t="s">
        <v>60</v>
      </c>
      <c r="AE16" s="66" t="s">
        <v>215</v>
      </c>
      <c r="AF16" s="62" t="s">
        <v>197</v>
      </c>
      <c r="AG16" s="66" t="s">
        <v>209</v>
      </c>
      <c r="AH16" s="67" t="s">
        <v>861</v>
      </c>
      <c r="AI16" s="64"/>
      <c r="AJ16" s="64" t="s">
        <v>205</v>
      </c>
      <c r="AK16" s="65"/>
      <c r="AL16" s="63" t="s">
        <v>205</v>
      </c>
      <c r="AM16" s="64" t="s">
        <v>205</v>
      </c>
      <c r="AN16" s="64"/>
      <c r="AO16" s="64"/>
      <c r="AP16" s="64"/>
      <c r="AQ16" s="64"/>
      <c r="AR16" s="64"/>
      <c r="AS16" s="64"/>
      <c r="AT16" s="64"/>
      <c r="AU16" s="64"/>
      <c r="AV16" s="65"/>
      <c r="AW16" s="29" t="s">
        <v>205</v>
      </c>
      <c r="AX16" s="9" t="s">
        <v>149</v>
      </c>
      <c r="AY16" s="9" t="s">
        <v>172</v>
      </c>
      <c r="AZ16" s="49" t="s">
        <v>195</v>
      </c>
      <c r="BA16" s="29"/>
      <c r="BB16" s="9"/>
      <c r="BC16" s="9"/>
      <c r="BD16" s="49"/>
      <c r="BE16" s="16"/>
      <c r="BF16" s="21"/>
      <c r="BG16" s="21"/>
      <c r="BH16" s="9"/>
      <c r="BI16" s="29"/>
      <c r="BJ16" s="9"/>
      <c r="BK16" s="9"/>
      <c r="BL16" s="49"/>
      <c r="BM16" s="68" t="s">
        <v>209</v>
      </c>
      <c r="BN16" s="62" t="s">
        <v>209</v>
      </c>
      <c r="BO16" s="21" t="s">
        <v>267</v>
      </c>
      <c r="BP16" s="62" t="s">
        <v>209</v>
      </c>
      <c r="BQ16" s="100"/>
      <c r="BR16" s="58" t="s">
        <v>1392</v>
      </c>
    </row>
    <row r="17" spans="1:70" s="14" customFormat="1" ht="16" x14ac:dyDescent="0.2">
      <c r="A17" s="60" t="s">
        <v>1177</v>
      </c>
      <c r="B17" s="60" t="s">
        <v>625</v>
      </c>
      <c r="C17" s="4" t="s">
        <v>626</v>
      </c>
      <c r="D17" s="4"/>
      <c r="E17" s="62" t="s">
        <v>34</v>
      </c>
      <c r="F17" s="62"/>
      <c r="G17" s="62" t="s">
        <v>627</v>
      </c>
      <c r="H17" s="63"/>
      <c r="I17" s="64"/>
      <c r="J17" s="64"/>
      <c r="K17" s="64"/>
      <c r="L17" s="64"/>
      <c r="M17" s="64"/>
      <c r="N17" s="64"/>
      <c r="O17" s="64"/>
      <c r="P17" s="64"/>
      <c r="Q17" s="64"/>
      <c r="R17" s="64"/>
      <c r="S17" s="64"/>
      <c r="T17" s="64"/>
      <c r="U17" s="64"/>
      <c r="V17" s="64"/>
      <c r="W17" s="64"/>
      <c r="X17" s="64"/>
      <c r="Y17" s="64" t="s">
        <v>205</v>
      </c>
      <c r="Z17" s="64"/>
      <c r="AA17" s="64"/>
      <c r="AB17" s="65"/>
      <c r="AC17" s="62" t="s">
        <v>707</v>
      </c>
      <c r="AD17" s="62" t="s">
        <v>706</v>
      </c>
      <c r="AE17" s="66" t="s">
        <v>215</v>
      </c>
      <c r="AF17" s="62" t="s">
        <v>133</v>
      </c>
      <c r="AG17" s="66">
        <v>2004</v>
      </c>
      <c r="AH17" s="67" t="s">
        <v>858</v>
      </c>
      <c r="AI17" s="64"/>
      <c r="AJ17" s="64"/>
      <c r="AK17" s="65"/>
      <c r="AL17" s="63" t="s">
        <v>205</v>
      </c>
      <c r="AM17" s="64" t="s">
        <v>205</v>
      </c>
      <c r="AN17" s="64" t="s">
        <v>205</v>
      </c>
      <c r="AO17" s="64" t="s">
        <v>205</v>
      </c>
      <c r="AP17" s="64"/>
      <c r="AQ17" s="64"/>
      <c r="AR17" s="64"/>
      <c r="AS17" s="64" t="s">
        <v>205</v>
      </c>
      <c r="AT17" s="64"/>
      <c r="AU17" s="64"/>
      <c r="AV17" s="65"/>
      <c r="AW17" s="29" t="s">
        <v>205</v>
      </c>
      <c r="AX17" s="9" t="s">
        <v>150</v>
      </c>
      <c r="AY17" s="9" t="s">
        <v>147</v>
      </c>
      <c r="AZ17" s="49" t="s">
        <v>148</v>
      </c>
      <c r="BA17" s="29" t="s">
        <v>205</v>
      </c>
      <c r="BB17" s="9" t="s">
        <v>173</v>
      </c>
      <c r="BC17" s="9"/>
      <c r="BD17" s="49"/>
      <c r="BE17" s="15"/>
      <c r="BF17" s="9"/>
      <c r="BG17" s="9"/>
      <c r="BH17" s="9"/>
      <c r="BI17" s="29" t="s">
        <v>205</v>
      </c>
      <c r="BJ17" s="9" t="s">
        <v>180</v>
      </c>
      <c r="BK17" s="9"/>
      <c r="BL17" s="49"/>
      <c r="BM17" s="68" t="s">
        <v>627</v>
      </c>
      <c r="BN17" s="70" t="s">
        <v>209</v>
      </c>
      <c r="BO17" s="21" t="s">
        <v>209</v>
      </c>
      <c r="BP17" s="62" t="s">
        <v>74</v>
      </c>
      <c r="BQ17" s="104" t="s">
        <v>628</v>
      </c>
      <c r="BR17" s="58" t="s">
        <v>1392</v>
      </c>
    </row>
    <row r="18" spans="1:70" s="14" customFormat="1" ht="16" x14ac:dyDescent="0.2">
      <c r="A18" s="60" t="s">
        <v>1178</v>
      </c>
      <c r="B18" s="60" t="s">
        <v>1179</v>
      </c>
      <c r="C18" s="4" t="s">
        <v>1146</v>
      </c>
      <c r="D18" s="62"/>
      <c r="E18" s="62" t="s">
        <v>28</v>
      </c>
      <c r="F18" s="62" t="s">
        <v>644</v>
      </c>
      <c r="G18" s="62" t="s">
        <v>67</v>
      </c>
      <c r="H18" s="63"/>
      <c r="I18" s="64"/>
      <c r="J18" s="64"/>
      <c r="K18" s="64"/>
      <c r="L18" s="64"/>
      <c r="M18" s="64"/>
      <c r="N18" s="64"/>
      <c r="O18" s="64" t="s">
        <v>205</v>
      </c>
      <c r="P18" s="64"/>
      <c r="Q18" s="64" t="s">
        <v>205</v>
      </c>
      <c r="R18" s="64" t="s">
        <v>205</v>
      </c>
      <c r="S18" s="64"/>
      <c r="T18" s="64"/>
      <c r="U18" s="64"/>
      <c r="V18" s="64"/>
      <c r="W18" s="64"/>
      <c r="X18" s="64"/>
      <c r="Y18" s="64"/>
      <c r="Z18" s="64"/>
      <c r="AA18" s="64"/>
      <c r="AB18" s="65"/>
      <c r="AC18" s="62" t="s">
        <v>439</v>
      </c>
      <c r="AD18" s="62" t="s">
        <v>439</v>
      </c>
      <c r="AE18" s="66" t="s">
        <v>215</v>
      </c>
      <c r="AF18" s="62" t="s">
        <v>200</v>
      </c>
      <c r="AG18" s="66">
        <v>2010</v>
      </c>
      <c r="AH18" s="67" t="s">
        <v>858</v>
      </c>
      <c r="AI18" s="64"/>
      <c r="AJ18" s="64" t="s">
        <v>205</v>
      </c>
      <c r="AK18" s="65"/>
      <c r="AL18" s="63" t="s">
        <v>205</v>
      </c>
      <c r="AM18" s="64" t="s">
        <v>205</v>
      </c>
      <c r="AN18" s="64" t="s">
        <v>205</v>
      </c>
      <c r="AO18" s="64" t="s">
        <v>205</v>
      </c>
      <c r="AP18" s="64"/>
      <c r="AQ18" s="64" t="s">
        <v>205</v>
      </c>
      <c r="AR18" s="64"/>
      <c r="AS18" s="64"/>
      <c r="AT18" s="64"/>
      <c r="AU18" s="64"/>
      <c r="AV18" s="65"/>
      <c r="AW18" s="29" t="s">
        <v>205</v>
      </c>
      <c r="AX18" s="9" t="s">
        <v>150</v>
      </c>
      <c r="AY18" s="9" t="s">
        <v>149</v>
      </c>
      <c r="AZ18" s="49" t="s">
        <v>195</v>
      </c>
      <c r="BA18" s="29" t="s">
        <v>205</v>
      </c>
      <c r="BB18" s="9" t="s">
        <v>157</v>
      </c>
      <c r="BC18" s="9" t="s">
        <v>156</v>
      </c>
      <c r="BD18" s="49"/>
      <c r="BE18" s="16" t="s">
        <v>205</v>
      </c>
      <c r="BF18" s="21" t="s">
        <v>170</v>
      </c>
      <c r="BG18" s="21"/>
      <c r="BH18" s="9"/>
      <c r="BI18" s="29" t="s">
        <v>205</v>
      </c>
      <c r="BJ18" s="9" t="s">
        <v>180</v>
      </c>
      <c r="BK18" s="9" t="s">
        <v>179</v>
      </c>
      <c r="BL18" s="49"/>
      <c r="BM18" s="68" t="s">
        <v>222</v>
      </c>
      <c r="BN18" s="71">
        <v>2022504</v>
      </c>
      <c r="BO18" s="21" t="s">
        <v>215</v>
      </c>
      <c r="BP18" s="62" t="s">
        <v>74</v>
      </c>
      <c r="BQ18" s="104" t="s">
        <v>970</v>
      </c>
      <c r="BR18" s="58" t="s">
        <v>1392</v>
      </c>
    </row>
    <row r="19" spans="1:70" s="14" customFormat="1" ht="16" x14ac:dyDescent="0.2">
      <c r="A19" s="60" t="s">
        <v>1180</v>
      </c>
      <c r="B19" s="60" t="s">
        <v>1181</v>
      </c>
      <c r="C19" s="4" t="s">
        <v>258</v>
      </c>
      <c r="D19" s="4"/>
      <c r="E19" s="62" t="s">
        <v>34</v>
      </c>
      <c r="F19" s="62" t="s">
        <v>644</v>
      </c>
      <c r="G19" s="62" t="s">
        <v>264</v>
      </c>
      <c r="H19" s="63"/>
      <c r="I19" s="64"/>
      <c r="J19" s="64"/>
      <c r="K19" s="64"/>
      <c r="L19" s="64"/>
      <c r="M19" s="64"/>
      <c r="N19" s="64"/>
      <c r="O19" s="64"/>
      <c r="P19" s="64"/>
      <c r="Q19" s="64" t="s">
        <v>205</v>
      </c>
      <c r="R19" s="64"/>
      <c r="S19" s="64"/>
      <c r="T19" s="64"/>
      <c r="U19" s="64"/>
      <c r="V19" s="64"/>
      <c r="W19" s="64"/>
      <c r="X19" s="64"/>
      <c r="Y19" s="64"/>
      <c r="Z19" s="64"/>
      <c r="AA19" s="64"/>
      <c r="AB19" s="65"/>
      <c r="AC19" s="62" t="s">
        <v>301</v>
      </c>
      <c r="AD19" s="62" t="s">
        <v>60</v>
      </c>
      <c r="AE19" s="66" t="s">
        <v>215</v>
      </c>
      <c r="AF19" s="62" t="s">
        <v>197</v>
      </c>
      <c r="AG19" s="66" t="s">
        <v>209</v>
      </c>
      <c r="AH19" s="67" t="s">
        <v>861</v>
      </c>
      <c r="AI19" s="64"/>
      <c r="AJ19" s="64" t="s">
        <v>205</v>
      </c>
      <c r="AK19" s="65"/>
      <c r="AL19" s="63" t="s">
        <v>205</v>
      </c>
      <c r="AM19" s="64"/>
      <c r="AN19" s="64"/>
      <c r="AO19" s="64" t="s">
        <v>205</v>
      </c>
      <c r="AP19" s="64"/>
      <c r="AQ19" s="64"/>
      <c r="AR19" s="64"/>
      <c r="AS19" s="64"/>
      <c r="AT19" s="64"/>
      <c r="AU19" s="64"/>
      <c r="AV19" s="65"/>
      <c r="AW19" s="29" t="s">
        <v>205</v>
      </c>
      <c r="AX19" s="9" t="s">
        <v>150</v>
      </c>
      <c r="AY19" s="9" t="s">
        <v>149</v>
      </c>
      <c r="AZ19" s="49"/>
      <c r="BA19" s="29" t="s">
        <v>205</v>
      </c>
      <c r="BB19" s="9" t="s">
        <v>158</v>
      </c>
      <c r="BC19" s="9" t="s">
        <v>173</v>
      </c>
      <c r="BD19" s="49"/>
      <c r="BE19" s="16"/>
      <c r="BF19" s="21"/>
      <c r="BG19" s="21"/>
      <c r="BH19" s="9"/>
      <c r="BI19" s="29"/>
      <c r="BJ19" s="9"/>
      <c r="BK19" s="9"/>
      <c r="BL19" s="49"/>
      <c r="BM19" s="68" t="s">
        <v>273</v>
      </c>
      <c r="BN19" s="62" t="s">
        <v>209</v>
      </c>
      <c r="BO19" s="21" t="s">
        <v>9</v>
      </c>
      <c r="BP19" s="62" t="s">
        <v>209</v>
      </c>
      <c r="BQ19" s="100"/>
      <c r="BR19" s="58" t="s">
        <v>1392</v>
      </c>
    </row>
    <row r="20" spans="1:70" s="14" customFormat="1" ht="16" x14ac:dyDescent="0.2">
      <c r="A20" s="60" t="s">
        <v>1182</v>
      </c>
      <c r="B20" s="60" t="s">
        <v>1183</v>
      </c>
      <c r="C20" s="4" t="s">
        <v>261</v>
      </c>
      <c r="D20" s="4"/>
      <c r="E20" s="62" t="s">
        <v>52</v>
      </c>
      <c r="F20" s="62"/>
      <c r="G20" s="62" t="s">
        <v>305</v>
      </c>
      <c r="H20" s="63"/>
      <c r="I20" s="64"/>
      <c r="J20" s="64" t="s">
        <v>205</v>
      </c>
      <c r="K20" s="64"/>
      <c r="L20" s="64"/>
      <c r="M20" s="64"/>
      <c r="N20" s="64"/>
      <c r="O20" s="64"/>
      <c r="P20" s="64"/>
      <c r="Q20" s="64"/>
      <c r="R20" s="64"/>
      <c r="S20" s="64"/>
      <c r="T20" s="64"/>
      <c r="U20" s="64"/>
      <c r="V20" s="64"/>
      <c r="W20" s="64"/>
      <c r="X20" s="64"/>
      <c r="Y20" s="64"/>
      <c r="Z20" s="64"/>
      <c r="AA20" s="64"/>
      <c r="AB20" s="65"/>
      <c r="AC20" s="62" t="s">
        <v>306</v>
      </c>
      <c r="AD20" s="62" t="s">
        <v>37</v>
      </c>
      <c r="AE20" s="66" t="s">
        <v>215</v>
      </c>
      <c r="AF20" s="62" t="s">
        <v>197</v>
      </c>
      <c r="AG20" s="66" t="s">
        <v>209</v>
      </c>
      <c r="AH20" s="67" t="s">
        <v>861</v>
      </c>
      <c r="AI20" s="64"/>
      <c r="AJ20" s="64" t="s">
        <v>205</v>
      </c>
      <c r="AK20" s="65"/>
      <c r="AL20" s="64" t="s">
        <v>205</v>
      </c>
      <c r="AM20" s="64" t="s">
        <v>205</v>
      </c>
      <c r="AN20" s="64"/>
      <c r="AO20" s="64"/>
      <c r="AP20" s="64" t="s">
        <v>205</v>
      </c>
      <c r="AQ20" s="64" t="s">
        <v>205</v>
      </c>
      <c r="AR20" s="64" t="s">
        <v>205</v>
      </c>
      <c r="AS20" s="64"/>
      <c r="AT20" s="64"/>
      <c r="AU20" s="64"/>
      <c r="AV20" s="65"/>
      <c r="AW20" s="29" t="s">
        <v>205</v>
      </c>
      <c r="AX20" s="9" t="s">
        <v>150</v>
      </c>
      <c r="AY20" s="9" t="s">
        <v>195</v>
      </c>
      <c r="AZ20" s="49"/>
      <c r="BA20" s="29" t="s">
        <v>205</v>
      </c>
      <c r="BB20" s="9" t="s">
        <v>160</v>
      </c>
      <c r="BC20" s="9"/>
      <c r="BD20" s="49"/>
      <c r="BE20" s="16" t="s">
        <v>205</v>
      </c>
      <c r="BF20" s="21" t="s">
        <v>167</v>
      </c>
      <c r="BG20" s="21" t="s">
        <v>624</v>
      </c>
      <c r="BH20" s="9" t="s">
        <v>171</v>
      </c>
      <c r="BI20" s="29"/>
      <c r="BJ20" s="9"/>
      <c r="BK20" s="9"/>
      <c r="BL20" s="49"/>
      <c r="BM20" s="68" t="s">
        <v>209</v>
      </c>
      <c r="BN20" s="62" t="s">
        <v>209</v>
      </c>
      <c r="BO20" s="21" t="s">
        <v>962</v>
      </c>
      <c r="BP20" s="62" t="s">
        <v>73</v>
      </c>
      <c r="BQ20" s="100"/>
      <c r="BR20" s="58" t="s">
        <v>1392</v>
      </c>
    </row>
    <row r="21" spans="1:70" s="14" customFormat="1" ht="16" x14ac:dyDescent="0.2">
      <c r="A21" s="60" t="s">
        <v>1184</v>
      </c>
      <c r="B21" s="6" t="s">
        <v>960</v>
      </c>
      <c r="C21" s="4" t="s">
        <v>1148</v>
      </c>
      <c r="D21" s="62"/>
      <c r="E21" s="62" t="s">
        <v>34</v>
      </c>
      <c r="F21" s="62"/>
      <c r="G21" s="62" t="s">
        <v>264</v>
      </c>
      <c r="H21" s="63"/>
      <c r="I21" s="64"/>
      <c r="J21" s="64"/>
      <c r="K21" s="64"/>
      <c r="L21" s="64"/>
      <c r="M21" s="64"/>
      <c r="N21" s="64"/>
      <c r="O21" s="64"/>
      <c r="P21" s="64"/>
      <c r="Q21" s="64" t="s">
        <v>205</v>
      </c>
      <c r="R21" s="64"/>
      <c r="S21" s="64"/>
      <c r="T21" s="64"/>
      <c r="U21" s="64"/>
      <c r="V21" s="64"/>
      <c r="W21" s="64"/>
      <c r="X21" s="64"/>
      <c r="Y21" s="64"/>
      <c r="Z21" s="64"/>
      <c r="AA21" s="64"/>
      <c r="AB21" s="65"/>
      <c r="AC21" s="62" t="s">
        <v>301</v>
      </c>
      <c r="AD21" s="62" t="s">
        <v>60</v>
      </c>
      <c r="AE21" s="66" t="s">
        <v>215</v>
      </c>
      <c r="AF21" s="62" t="s">
        <v>197</v>
      </c>
      <c r="AG21" s="66" t="s">
        <v>209</v>
      </c>
      <c r="AH21" s="67" t="s">
        <v>861</v>
      </c>
      <c r="AI21" s="64"/>
      <c r="AJ21" s="64" t="s">
        <v>205</v>
      </c>
      <c r="AK21" s="65"/>
      <c r="AL21" s="63" t="s">
        <v>205</v>
      </c>
      <c r="AM21" s="64"/>
      <c r="AN21" s="64"/>
      <c r="AO21" s="64" t="s">
        <v>205</v>
      </c>
      <c r="AP21" s="64" t="s">
        <v>205</v>
      </c>
      <c r="AQ21" s="64"/>
      <c r="AR21" s="64"/>
      <c r="AS21" s="64"/>
      <c r="AT21" s="64"/>
      <c r="AU21" s="64"/>
      <c r="AV21" s="65"/>
      <c r="AW21" s="29" t="s">
        <v>205</v>
      </c>
      <c r="AX21" s="9" t="s">
        <v>150</v>
      </c>
      <c r="AY21" s="9" t="s">
        <v>149</v>
      </c>
      <c r="AZ21" s="49"/>
      <c r="BA21" s="29" t="s">
        <v>205</v>
      </c>
      <c r="BB21" s="9" t="s">
        <v>162</v>
      </c>
      <c r="BC21" s="9" t="s">
        <v>158</v>
      </c>
      <c r="BD21" s="49"/>
      <c r="BE21" s="16"/>
      <c r="BF21" s="21"/>
      <c r="BG21" s="21"/>
      <c r="BH21" s="9"/>
      <c r="BI21" s="29"/>
      <c r="BJ21" s="9"/>
      <c r="BK21" s="9"/>
      <c r="BL21" s="49"/>
      <c r="BM21" s="68" t="s">
        <v>209</v>
      </c>
      <c r="BN21" s="62" t="s">
        <v>209</v>
      </c>
      <c r="BO21" s="21" t="s">
        <v>9</v>
      </c>
      <c r="BP21" s="62" t="s">
        <v>209</v>
      </c>
      <c r="BQ21" s="100"/>
      <c r="BR21" s="58" t="s">
        <v>1392</v>
      </c>
    </row>
    <row r="22" spans="1:70" s="14" customFormat="1" ht="16" x14ac:dyDescent="0.2">
      <c r="A22" s="60" t="s">
        <v>1185</v>
      </c>
      <c r="B22" s="60" t="s">
        <v>702</v>
      </c>
      <c r="C22" s="4" t="s">
        <v>344</v>
      </c>
      <c r="D22" s="4"/>
      <c r="E22" s="62" t="s">
        <v>34</v>
      </c>
      <c r="F22" s="62"/>
      <c r="G22" s="62" t="s">
        <v>345</v>
      </c>
      <c r="H22" s="63"/>
      <c r="I22" s="64"/>
      <c r="J22" s="64"/>
      <c r="K22" s="64"/>
      <c r="L22" s="64"/>
      <c r="M22" s="64"/>
      <c r="N22" s="64"/>
      <c r="O22" s="64"/>
      <c r="P22" s="64"/>
      <c r="Q22" s="64"/>
      <c r="R22" s="64"/>
      <c r="S22" s="64"/>
      <c r="T22" s="64"/>
      <c r="U22" s="64" t="s">
        <v>205</v>
      </c>
      <c r="V22" s="64"/>
      <c r="W22" s="64" t="s">
        <v>205</v>
      </c>
      <c r="X22" s="64" t="s">
        <v>205</v>
      </c>
      <c r="Y22" s="64" t="s">
        <v>205</v>
      </c>
      <c r="Z22" s="64"/>
      <c r="AA22" s="64"/>
      <c r="AB22" s="65" t="s">
        <v>205</v>
      </c>
      <c r="AC22" s="62" t="s">
        <v>37</v>
      </c>
      <c r="AD22" s="62" t="s">
        <v>37</v>
      </c>
      <c r="AE22" s="66" t="s">
        <v>215</v>
      </c>
      <c r="AF22" s="62" t="s">
        <v>200</v>
      </c>
      <c r="AG22" s="66" t="s">
        <v>209</v>
      </c>
      <c r="AH22" s="67" t="s">
        <v>861</v>
      </c>
      <c r="AI22" s="64"/>
      <c r="AJ22" s="64"/>
      <c r="AK22" s="65"/>
      <c r="AL22" s="63" t="s">
        <v>205</v>
      </c>
      <c r="AM22" s="64"/>
      <c r="AN22" s="64" t="s">
        <v>205</v>
      </c>
      <c r="AO22" s="64"/>
      <c r="AP22" s="64"/>
      <c r="AQ22" s="64"/>
      <c r="AR22" s="64"/>
      <c r="AS22" s="64" t="s">
        <v>205</v>
      </c>
      <c r="AT22" s="64"/>
      <c r="AU22" s="64"/>
      <c r="AV22" s="65"/>
      <c r="AW22" s="29" t="s">
        <v>205</v>
      </c>
      <c r="AX22" s="9" t="s">
        <v>150</v>
      </c>
      <c r="AY22" s="9" t="s">
        <v>194</v>
      </c>
      <c r="AZ22" s="49"/>
      <c r="BA22" s="40"/>
      <c r="BB22" s="9"/>
      <c r="BC22" s="9"/>
      <c r="BD22" s="38"/>
      <c r="BE22" s="16" t="s">
        <v>205</v>
      </c>
      <c r="BF22" s="9" t="s">
        <v>174</v>
      </c>
      <c r="BG22" s="9"/>
      <c r="BH22" s="9"/>
      <c r="BI22" s="40"/>
      <c r="BJ22" s="9"/>
      <c r="BK22" s="9"/>
      <c r="BL22" s="49"/>
      <c r="BM22" s="68" t="s">
        <v>209</v>
      </c>
      <c r="BN22" s="70" t="s">
        <v>209</v>
      </c>
      <c r="BO22" s="21" t="s">
        <v>209</v>
      </c>
      <c r="BP22" s="62" t="s">
        <v>209</v>
      </c>
      <c r="BQ22" s="100"/>
      <c r="BR22" s="58" t="s">
        <v>1392</v>
      </c>
    </row>
    <row r="23" spans="1:70" s="14" customFormat="1" ht="16" x14ac:dyDescent="0.2">
      <c r="A23" s="60" t="s">
        <v>1186</v>
      </c>
      <c r="B23" s="6" t="s">
        <v>1187</v>
      </c>
      <c r="C23" s="4" t="s">
        <v>1071</v>
      </c>
      <c r="D23" s="4" t="s">
        <v>1072</v>
      </c>
      <c r="E23" s="62" t="s">
        <v>28</v>
      </c>
      <c r="F23" s="62"/>
      <c r="G23" s="62" t="s">
        <v>266</v>
      </c>
      <c r="H23" s="63"/>
      <c r="I23" s="64"/>
      <c r="J23" s="64"/>
      <c r="K23" s="64"/>
      <c r="L23" s="64"/>
      <c r="M23" s="64"/>
      <c r="N23" s="64"/>
      <c r="O23" s="64"/>
      <c r="P23" s="64"/>
      <c r="Q23" s="64" t="s">
        <v>205</v>
      </c>
      <c r="R23" s="64"/>
      <c r="S23" s="64"/>
      <c r="T23" s="64"/>
      <c r="U23" s="64"/>
      <c r="V23" s="64"/>
      <c r="W23" s="64"/>
      <c r="X23" s="64"/>
      <c r="Y23" s="64"/>
      <c r="Z23" s="64"/>
      <c r="AA23" s="64"/>
      <c r="AB23" s="65"/>
      <c r="AC23" s="62" t="s">
        <v>307</v>
      </c>
      <c r="AD23" s="62" t="s">
        <v>53</v>
      </c>
      <c r="AE23" s="66" t="s">
        <v>215</v>
      </c>
      <c r="AF23" s="62" t="s">
        <v>200</v>
      </c>
      <c r="AG23" s="66" t="s">
        <v>209</v>
      </c>
      <c r="AH23" s="67" t="s">
        <v>200</v>
      </c>
      <c r="AI23" s="64"/>
      <c r="AJ23" s="64" t="s">
        <v>205</v>
      </c>
      <c r="AK23" s="65"/>
      <c r="AL23" s="63" t="s">
        <v>205</v>
      </c>
      <c r="AM23" s="64"/>
      <c r="AN23" s="64" t="s">
        <v>205</v>
      </c>
      <c r="AO23" s="64"/>
      <c r="AP23" s="64" t="s">
        <v>205</v>
      </c>
      <c r="AQ23" s="64"/>
      <c r="AR23" s="64" t="s">
        <v>205</v>
      </c>
      <c r="AS23" s="64"/>
      <c r="AT23" s="64"/>
      <c r="AU23" s="64"/>
      <c r="AV23" s="65"/>
      <c r="AW23" s="29" t="s">
        <v>205</v>
      </c>
      <c r="AX23" s="9" t="s">
        <v>150</v>
      </c>
      <c r="AY23" s="9" t="s">
        <v>194</v>
      </c>
      <c r="AZ23" s="49" t="s">
        <v>623</v>
      </c>
      <c r="BA23" s="29" t="s">
        <v>205</v>
      </c>
      <c r="BB23" s="9" t="s">
        <v>173</v>
      </c>
      <c r="BC23" s="9" t="s">
        <v>160</v>
      </c>
      <c r="BD23" s="49"/>
      <c r="BE23" s="16" t="s">
        <v>205</v>
      </c>
      <c r="BF23" s="21" t="s">
        <v>624</v>
      </c>
      <c r="BG23" s="21"/>
      <c r="BH23" s="9"/>
      <c r="BI23" s="29"/>
      <c r="BJ23" s="9"/>
      <c r="BK23" s="9"/>
      <c r="BL23" s="49"/>
      <c r="BM23" s="68" t="s">
        <v>209</v>
      </c>
      <c r="BN23" s="62" t="s">
        <v>209</v>
      </c>
      <c r="BO23" s="21" t="s">
        <v>308</v>
      </c>
      <c r="BP23" s="62" t="s">
        <v>209</v>
      </c>
      <c r="BQ23" s="100"/>
      <c r="BR23" s="58" t="s">
        <v>1392</v>
      </c>
    </row>
    <row r="24" spans="1:70" s="14" customFormat="1" ht="16" x14ac:dyDescent="0.2">
      <c r="A24" s="60" t="s">
        <v>1188</v>
      </c>
      <c r="B24" s="60" t="s">
        <v>1189</v>
      </c>
      <c r="C24" s="4" t="s">
        <v>866</v>
      </c>
      <c r="D24" s="4"/>
      <c r="E24" s="62" t="s">
        <v>34</v>
      </c>
      <c r="F24" s="62"/>
      <c r="G24" s="62" t="s">
        <v>711</v>
      </c>
      <c r="H24" s="63"/>
      <c r="I24" s="64"/>
      <c r="J24" s="64"/>
      <c r="K24" s="64"/>
      <c r="L24" s="64"/>
      <c r="M24" s="64"/>
      <c r="N24" s="64" t="s">
        <v>205</v>
      </c>
      <c r="O24" s="64"/>
      <c r="P24" s="64"/>
      <c r="Q24" s="64"/>
      <c r="R24" s="64"/>
      <c r="S24" s="64"/>
      <c r="T24" s="64"/>
      <c r="U24" s="64"/>
      <c r="V24" s="64"/>
      <c r="W24" s="64"/>
      <c r="X24" s="64"/>
      <c r="Y24" s="64"/>
      <c r="Z24" s="64"/>
      <c r="AA24" s="64"/>
      <c r="AB24" s="65"/>
      <c r="AC24" s="62" t="s">
        <v>712</v>
      </c>
      <c r="AD24" s="62" t="s">
        <v>439</v>
      </c>
      <c r="AE24" s="66" t="s">
        <v>299</v>
      </c>
      <c r="AF24" s="62" t="s">
        <v>200</v>
      </c>
      <c r="AG24" s="66" t="s">
        <v>209</v>
      </c>
      <c r="AH24" s="67" t="s">
        <v>200</v>
      </c>
      <c r="AI24" s="64"/>
      <c r="AJ24" s="64" t="s">
        <v>205</v>
      </c>
      <c r="AK24" s="65"/>
      <c r="AL24" s="64" t="s">
        <v>205</v>
      </c>
      <c r="AM24" s="64" t="s">
        <v>205</v>
      </c>
      <c r="AN24" s="64"/>
      <c r="AO24" s="64"/>
      <c r="AP24" s="64"/>
      <c r="AQ24" s="64"/>
      <c r="AR24" s="64"/>
      <c r="AS24" s="64" t="s">
        <v>205</v>
      </c>
      <c r="AT24" s="64"/>
      <c r="AU24" s="64"/>
      <c r="AV24" s="65"/>
      <c r="AW24" s="29" t="s">
        <v>205</v>
      </c>
      <c r="AX24" s="9" t="s">
        <v>150</v>
      </c>
      <c r="AY24" s="9" t="s">
        <v>153</v>
      </c>
      <c r="AZ24" s="32"/>
      <c r="BA24" s="29"/>
      <c r="BB24" s="16"/>
      <c r="BC24" s="16"/>
      <c r="BD24" s="32"/>
      <c r="BE24" s="16" t="s">
        <v>205</v>
      </c>
      <c r="BF24" s="21" t="s">
        <v>181</v>
      </c>
      <c r="BG24" s="18" t="s">
        <v>168</v>
      </c>
      <c r="BH24" s="16"/>
      <c r="BI24" s="29"/>
      <c r="BJ24" s="16"/>
      <c r="BK24" s="16"/>
      <c r="BL24" s="49"/>
      <c r="BM24" s="68" t="s">
        <v>438</v>
      </c>
      <c r="BN24" s="62" t="s">
        <v>209</v>
      </c>
      <c r="BO24" s="21" t="s">
        <v>215</v>
      </c>
      <c r="BP24" s="62" t="s">
        <v>74</v>
      </c>
      <c r="BQ24" s="105" t="s">
        <v>1404</v>
      </c>
      <c r="BR24" s="58" t="s">
        <v>1392</v>
      </c>
    </row>
    <row r="25" spans="1:70" s="14" customFormat="1" ht="16" x14ac:dyDescent="0.2">
      <c r="A25" s="60" t="s">
        <v>1190</v>
      </c>
      <c r="B25" s="60" t="s">
        <v>955</v>
      </c>
      <c r="C25" s="4" t="s">
        <v>223</v>
      </c>
      <c r="D25" s="4"/>
      <c r="E25" s="62" t="s">
        <v>28</v>
      </c>
      <c r="F25" s="62"/>
      <c r="G25" s="62" t="s">
        <v>956</v>
      </c>
      <c r="H25" s="63"/>
      <c r="I25" s="64"/>
      <c r="J25" s="64"/>
      <c r="K25" s="64"/>
      <c r="L25" s="64"/>
      <c r="M25" s="64"/>
      <c r="N25" s="64"/>
      <c r="O25" s="64"/>
      <c r="P25" s="64"/>
      <c r="Q25" s="64"/>
      <c r="R25" s="64" t="s">
        <v>205</v>
      </c>
      <c r="S25" s="64"/>
      <c r="T25" s="64"/>
      <c r="U25" s="64"/>
      <c r="V25" s="64"/>
      <c r="W25" s="64"/>
      <c r="X25" s="64"/>
      <c r="Y25" s="64"/>
      <c r="Z25" s="64"/>
      <c r="AA25" s="64"/>
      <c r="AB25" s="65"/>
      <c r="AC25" s="62" t="s">
        <v>57</v>
      </c>
      <c r="AD25" s="62" t="s">
        <v>57</v>
      </c>
      <c r="AE25" s="66" t="s">
        <v>215</v>
      </c>
      <c r="AF25" s="62" t="s">
        <v>200</v>
      </c>
      <c r="AG25" s="66">
        <v>2010</v>
      </c>
      <c r="AH25" s="67" t="s">
        <v>858</v>
      </c>
      <c r="AI25" s="64"/>
      <c r="AJ25" s="64" t="s">
        <v>205</v>
      </c>
      <c r="AK25" s="65"/>
      <c r="AL25" s="63" t="s">
        <v>205</v>
      </c>
      <c r="AM25" s="64" t="s">
        <v>205</v>
      </c>
      <c r="AN25" s="64" t="s">
        <v>205</v>
      </c>
      <c r="AO25" s="64"/>
      <c r="AP25" s="64"/>
      <c r="AQ25" s="64"/>
      <c r="AR25" s="64" t="s">
        <v>205</v>
      </c>
      <c r="AS25" s="64" t="s">
        <v>205</v>
      </c>
      <c r="AT25" s="64"/>
      <c r="AU25" s="64"/>
      <c r="AV25" s="65"/>
      <c r="AW25" s="29" t="s">
        <v>205</v>
      </c>
      <c r="AX25" s="9" t="s">
        <v>150</v>
      </c>
      <c r="AY25" s="9" t="s">
        <v>148</v>
      </c>
      <c r="AZ25" s="49" t="s">
        <v>186</v>
      </c>
      <c r="BA25" s="29"/>
      <c r="BB25" s="9"/>
      <c r="BC25" s="9"/>
      <c r="BD25" s="49"/>
      <c r="BE25" s="16" t="s">
        <v>205</v>
      </c>
      <c r="BF25" s="21" t="s">
        <v>176</v>
      </c>
      <c r="BG25" s="21" t="s">
        <v>174</v>
      </c>
      <c r="BH25" s="9"/>
      <c r="BI25" s="29"/>
      <c r="BJ25" s="9"/>
      <c r="BK25" s="9"/>
      <c r="BL25" s="49"/>
      <c r="BM25" s="68" t="s">
        <v>67</v>
      </c>
      <c r="BN25" s="62" t="s">
        <v>209</v>
      </c>
      <c r="BO25" s="21" t="s">
        <v>286</v>
      </c>
      <c r="BP25" s="62" t="s">
        <v>74</v>
      </c>
      <c r="BQ25" s="104" t="s">
        <v>223</v>
      </c>
      <c r="BR25" s="58" t="s">
        <v>1392</v>
      </c>
    </row>
    <row r="26" spans="1:70" s="14" customFormat="1" ht="16" x14ac:dyDescent="0.2">
      <c r="A26" s="62" t="s">
        <v>1407</v>
      </c>
      <c r="B26" s="62" t="s">
        <v>1191</v>
      </c>
      <c r="C26" s="4" t="s">
        <v>1032</v>
      </c>
      <c r="D26" s="4"/>
      <c r="E26" s="62" t="s">
        <v>34</v>
      </c>
      <c r="F26" s="62"/>
      <c r="G26" s="62" t="s">
        <v>798</v>
      </c>
      <c r="H26" s="63"/>
      <c r="I26" s="64"/>
      <c r="J26" s="64" t="s">
        <v>205</v>
      </c>
      <c r="K26" s="64"/>
      <c r="L26" s="64"/>
      <c r="M26" s="64"/>
      <c r="N26" s="64"/>
      <c r="O26" s="64"/>
      <c r="P26" s="64"/>
      <c r="Q26" s="64"/>
      <c r="R26" s="64"/>
      <c r="S26" s="64"/>
      <c r="T26" s="64"/>
      <c r="U26" s="64"/>
      <c r="V26" s="64"/>
      <c r="W26" s="64"/>
      <c r="X26" s="64"/>
      <c r="Y26" s="64"/>
      <c r="Z26" s="64"/>
      <c r="AA26" s="64"/>
      <c r="AB26" s="65" t="s">
        <v>205</v>
      </c>
      <c r="AC26" s="62" t="s">
        <v>799</v>
      </c>
      <c r="AD26" s="62" t="s">
        <v>53</v>
      </c>
      <c r="AE26" s="66" t="s">
        <v>215</v>
      </c>
      <c r="AF26" s="62" t="s">
        <v>197</v>
      </c>
      <c r="AG26" s="66">
        <v>2018</v>
      </c>
      <c r="AH26" s="67" t="s">
        <v>861</v>
      </c>
      <c r="AI26" s="64" t="s">
        <v>205</v>
      </c>
      <c r="AJ26" s="64"/>
      <c r="AK26" s="65"/>
      <c r="AL26" s="64" t="s">
        <v>205</v>
      </c>
      <c r="AM26" s="64"/>
      <c r="AN26" s="64"/>
      <c r="AO26" s="64"/>
      <c r="AP26" s="64"/>
      <c r="AQ26" s="64"/>
      <c r="AR26" s="64"/>
      <c r="AS26" s="64"/>
      <c r="AT26" s="64"/>
      <c r="AU26" s="64"/>
      <c r="AV26" s="65"/>
      <c r="AW26" s="29" t="s">
        <v>205</v>
      </c>
      <c r="AX26" s="15" t="s">
        <v>150</v>
      </c>
      <c r="AY26" s="15" t="s">
        <v>149</v>
      </c>
      <c r="AZ26" s="38"/>
      <c r="BA26" s="40"/>
      <c r="BB26" s="15"/>
      <c r="BC26" s="15"/>
      <c r="BD26" s="38"/>
      <c r="BE26" s="15"/>
      <c r="BF26" s="15"/>
      <c r="BG26" s="15"/>
      <c r="BH26" s="24"/>
      <c r="BI26" s="40"/>
      <c r="BJ26" s="15"/>
      <c r="BK26" s="15"/>
      <c r="BL26" s="49"/>
      <c r="BM26" s="68" t="s">
        <v>800</v>
      </c>
      <c r="BN26" s="62" t="s">
        <v>209</v>
      </c>
      <c r="BO26" s="9" t="s">
        <v>73</v>
      </c>
      <c r="BP26" s="62" t="s">
        <v>73</v>
      </c>
      <c r="BQ26" s="100"/>
      <c r="BR26" s="58" t="s">
        <v>1392</v>
      </c>
    </row>
    <row r="27" spans="1:70" s="14" customFormat="1" ht="16" x14ac:dyDescent="0.2">
      <c r="A27" s="60" t="s">
        <v>1192</v>
      </c>
      <c r="B27" s="60" t="s">
        <v>865</v>
      </c>
      <c r="C27" s="4" t="s">
        <v>211</v>
      </c>
      <c r="D27" s="4"/>
      <c r="E27" s="62" t="s">
        <v>28</v>
      </c>
      <c r="F27" s="62"/>
      <c r="G27" s="62" t="s">
        <v>218</v>
      </c>
      <c r="H27" s="63"/>
      <c r="I27" s="64"/>
      <c r="J27" s="64"/>
      <c r="K27" s="64"/>
      <c r="L27" s="64"/>
      <c r="M27" s="64"/>
      <c r="N27" s="64" t="s">
        <v>205</v>
      </c>
      <c r="O27" s="64"/>
      <c r="P27" s="64"/>
      <c r="Q27" s="64" t="s">
        <v>205</v>
      </c>
      <c r="R27" s="64" t="s">
        <v>205</v>
      </c>
      <c r="S27" s="64"/>
      <c r="T27" s="64"/>
      <c r="U27" s="64"/>
      <c r="V27" s="64"/>
      <c r="W27" s="64"/>
      <c r="X27" s="64"/>
      <c r="Y27" s="64"/>
      <c r="Z27" s="64"/>
      <c r="AA27" s="64"/>
      <c r="AB27" s="65"/>
      <c r="AC27" s="62" t="s">
        <v>949</v>
      </c>
      <c r="AD27" s="62" t="s">
        <v>1469</v>
      </c>
      <c r="AE27" s="66" t="s">
        <v>215</v>
      </c>
      <c r="AF27" s="62" t="s">
        <v>201</v>
      </c>
      <c r="AG27" s="66">
        <v>2003</v>
      </c>
      <c r="AH27" s="67" t="s">
        <v>861</v>
      </c>
      <c r="AI27" s="64"/>
      <c r="AJ27" s="64" t="s">
        <v>205</v>
      </c>
      <c r="AK27" s="65"/>
      <c r="AL27" s="63" t="s">
        <v>205</v>
      </c>
      <c r="AM27" s="64" t="s">
        <v>205</v>
      </c>
      <c r="AN27" s="64" t="s">
        <v>205</v>
      </c>
      <c r="AO27" s="64" t="s">
        <v>205</v>
      </c>
      <c r="AP27" s="64"/>
      <c r="AQ27" s="64" t="s">
        <v>205</v>
      </c>
      <c r="AR27" s="64" t="s">
        <v>205</v>
      </c>
      <c r="AS27" s="64" t="s">
        <v>205</v>
      </c>
      <c r="AT27" s="64"/>
      <c r="AU27" s="64"/>
      <c r="AV27" s="65"/>
      <c r="AW27" s="46" t="s">
        <v>205</v>
      </c>
      <c r="AX27" s="26" t="s">
        <v>150</v>
      </c>
      <c r="AY27" s="26" t="s">
        <v>159</v>
      </c>
      <c r="AZ27" s="50" t="s">
        <v>194</v>
      </c>
      <c r="BA27" s="46" t="s">
        <v>205</v>
      </c>
      <c r="BB27" s="26" t="s">
        <v>155</v>
      </c>
      <c r="BC27" s="26"/>
      <c r="BD27" s="50"/>
      <c r="BE27" s="30" t="s">
        <v>205</v>
      </c>
      <c r="BF27" s="25" t="s">
        <v>170</v>
      </c>
      <c r="BG27" s="25" t="s">
        <v>176</v>
      </c>
      <c r="BH27" s="26" t="s">
        <v>177</v>
      </c>
      <c r="BI27" s="46"/>
      <c r="BJ27" s="26"/>
      <c r="BK27" s="26"/>
      <c r="BL27" s="49"/>
      <c r="BM27" s="74" t="s">
        <v>218</v>
      </c>
      <c r="BN27" s="75">
        <v>15500000</v>
      </c>
      <c r="BO27" s="21" t="s">
        <v>215</v>
      </c>
      <c r="BP27" s="69" t="s">
        <v>74</v>
      </c>
      <c r="BQ27" s="104" t="s">
        <v>211</v>
      </c>
      <c r="BR27" s="58" t="s">
        <v>1392</v>
      </c>
    </row>
    <row r="28" spans="1:70" s="14" customFormat="1" ht="16" x14ac:dyDescent="0.2">
      <c r="A28" s="60" t="s">
        <v>1193</v>
      </c>
      <c r="B28" s="60" t="s">
        <v>1194</v>
      </c>
      <c r="C28" s="4" t="s">
        <v>49</v>
      </c>
      <c r="D28" s="4"/>
      <c r="E28" s="62" t="s">
        <v>34</v>
      </c>
      <c r="F28" s="62"/>
      <c r="G28" s="62" t="s">
        <v>951</v>
      </c>
      <c r="H28" s="63"/>
      <c r="I28" s="64"/>
      <c r="J28" s="64" t="s">
        <v>205</v>
      </c>
      <c r="K28" s="64" t="s">
        <v>205</v>
      </c>
      <c r="L28" s="64"/>
      <c r="M28" s="64"/>
      <c r="N28" s="64"/>
      <c r="O28" s="64"/>
      <c r="P28" s="64"/>
      <c r="Q28" s="64" t="s">
        <v>205</v>
      </c>
      <c r="R28" s="64" t="s">
        <v>205</v>
      </c>
      <c r="S28" s="64"/>
      <c r="T28" s="64"/>
      <c r="U28" s="64"/>
      <c r="V28" s="64"/>
      <c r="W28" s="64"/>
      <c r="X28" s="64"/>
      <c r="Y28" s="64"/>
      <c r="Z28" s="64"/>
      <c r="AA28" s="64"/>
      <c r="AB28" s="65"/>
      <c r="AC28" s="62" t="s">
        <v>31</v>
      </c>
      <c r="AD28" s="62" t="s">
        <v>275</v>
      </c>
      <c r="AE28" s="66" t="s">
        <v>215</v>
      </c>
      <c r="AF28" s="62" t="s">
        <v>133</v>
      </c>
      <c r="AG28" s="66" t="s">
        <v>209</v>
      </c>
      <c r="AH28" s="67" t="s">
        <v>858</v>
      </c>
      <c r="AI28" s="64"/>
      <c r="AJ28" s="64" t="s">
        <v>205</v>
      </c>
      <c r="AK28" s="65"/>
      <c r="AL28" s="63" t="s">
        <v>205</v>
      </c>
      <c r="AM28" s="64"/>
      <c r="AN28" s="64" t="s">
        <v>205</v>
      </c>
      <c r="AO28" s="64"/>
      <c r="AP28" s="64" t="s">
        <v>205</v>
      </c>
      <c r="AQ28" s="64"/>
      <c r="AR28" s="64"/>
      <c r="AS28" s="64"/>
      <c r="AT28" s="64"/>
      <c r="AU28" s="64"/>
      <c r="AV28" s="65"/>
      <c r="AW28" s="29" t="s">
        <v>205</v>
      </c>
      <c r="AX28" s="9" t="s">
        <v>152</v>
      </c>
      <c r="AY28" s="9" t="s">
        <v>150</v>
      </c>
      <c r="AZ28" s="49" t="s">
        <v>623</v>
      </c>
      <c r="BA28" s="29" t="s">
        <v>205</v>
      </c>
      <c r="BB28" s="9" t="s">
        <v>160</v>
      </c>
      <c r="BC28" s="9"/>
      <c r="BD28" s="49"/>
      <c r="BE28" s="16"/>
      <c r="BF28" s="21"/>
      <c r="BG28" s="21"/>
      <c r="BH28" s="9"/>
      <c r="BI28" s="29"/>
      <c r="BJ28" s="9"/>
      <c r="BK28" s="9"/>
      <c r="BL28" s="49"/>
      <c r="BM28" s="68" t="s">
        <v>209</v>
      </c>
      <c r="BN28" s="62" t="s">
        <v>209</v>
      </c>
      <c r="BO28" s="21" t="s">
        <v>254</v>
      </c>
      <c r="BP28" s="62" t="s">
        <v>74</v>
      </c>
      <c r="BQ28" s="104" t="s">
        <v>270</v>
      </c>
      <c r="BR28" s="58" t="s">
        <v>1392</v>
      </c>
    </row>
    <row r="29" spans="1:70" s="14" customFormat="1" ht="16" x14ac:dyDescent="0.2">
      <c r="A29" s="61" t="s">
        <v>1408</v>
      </c>
      <c r="B29" s="61" t="s">
        <v>1409</v>
      </c>
      <c r="C29" s="4" t="s">
        <v>1078</v>
      </c>
      <c r="D29" s="4" t="s">
        <v>1451</v>
      </c>
      <c r="E29" s="61" t="s">
        <v>28</v>
      </c>
      <c r="F29" s="61" t="s">
        <v>644</v>
      </c>
      <c r="G29" s="61" t="s">
        <v>676</v>
      </c>
      <c r="H29" s="61"/>
      <c r="I29" s="61"/>
      <c r="J29" s="72"/>
      <c r="K29" s="72" t="s">
        <v>205</v>
      </c>
      <c r="L29" s="72" t="s">
        <v>205</v>
      </c>
      <c r="M29" s="72"/>
      <c r="N29" s="72"/>
      <c r="O29" s="72"/>
      <c r="P29" s="72"/>
      <c r="Q29" s="72"/>
      <c r="R29" s="72"/>
      <c r="S29" s="72"/>
      <c r="T29" s="72"/>
      <c r="U29" s="72"/>
      <c r="V29" s="61"/>
      <c r="W29" s="61"/>
      <c r="X29" s="61"/>
      <c r="Y29" s="61"/>
      <c r="Z29" s="61"/>
      <c r="AA29" s="61"/>
      <c r="AB29" s="65"/>
      <c r="AC29" s="62" t="s">
        <v>677</v>
      </c>
      <c r="AD29" s="61" t="s">
        <v>37</v>
      </c>
      <c r="AE29" s="73" t="s">
        <v>215</v>
      </c>
      <c r="AF29" s="61" t="s">
        <v>200</v>
      </c>
      <c r="AG29" s="73">
        <v>2010</v>
      </c>
      <c r="AH29" s="67" t="s">
        <v>861</v>
      </c>
      <c r="AI29" s="72"/>
      <c r="AJ29" s="72"/>
      <c r="AK29" s="65"/>
      <c r="AL29" s="72"/>
      <c r="AM29" s="72"/>
      <c r="AN29" s="72"/>
      <c r="AO29" s="72"/>
      <c r="AP29" s="72"/>
      <c r="AQ29" s="72"/>
      <c r="AR29" s="72"/>
      <c r="AS29" s="72"/>
      <c r="AT29" s="72"/>
      <c r="AU29" s="72" t="s">
        <v>205</v>
      </c>
      <c r="AV29" s="65"/>
      <c r="AW29" s="29" t="s">
        <v>205</v>
      </c>
      <c r="AX29" s="9" t="s">
        <v>193</v>
      </c>
      <c r="AY29" s="9"/>
      <c r="AZ29" s="49"/>
      <c r="BA29" s="29"/>
      <c r="BB29" s="9"/>
      <c r="BC29" s="9"/>
      <c r="BD29" s="49"/>
      <c r="BE29" s="16"/>
      <c r="BF29" s="9"/>
      <c r="BG29" s="9"/>
      <c r="BH29" s="9"/>
      <c r="BI29" s="29" t="s">
        <v>205</v>
      </c>
      <c r="BJ29" s="9" t="s">
        <v>180</v>
      </c>
      <c r="BK29" s="9" t="s">
        <v>192</v>
      </c>
      <c r="BL29" s="49"/>
      <c r="BM29" s="68" t="s">
        <v>209</v>
      </c>
      <c r="BN29" s="61" t="s">
        <v>209</v>
      </c>
      <c r="BO29" s="9" t="s">
        <v>73</v>
      </c>
      <c r="BP29" s="61" t="s">
        <v>74</v>
      </c>
      <c r="BQ29" s="104" t="s">
        <v>1400</v>
      </c>
      <c r="BR29" s="58" t="s">
        <v>1392</v>
      </c>
    </row>
    <row r="30" spans="1:70" s="14" customFormat="1" ht="16" x14ac:dyDescent="0.2">
      <c r="A30" s="61" t="s">
        <v>1410</v>
      </c>
      <c r="B30" s="61" t="s">
        <v>1411</v>
      </c>
      <c r="C30" s="4" t="s">
        <v>1033</v>
      </c>
      <c r="D30" s="61"/>
      <c r="E30" s="61" t="s">
        <v>34</v>
      </c>
      <c r="F30" s="61"/>
      <c r="G30" s="61" t="s">
        <v>519</v>
      </c>
      <c r="H30" s="61" t="s">
        <v>205</v>
      </c>
      <c r="I30" s="61"/>
      <c r="J30" s="72"/>
      <c r="K30" s="72" t="s">
        <v>205</v>
      </c>
      <c r="L30" s="72" t="s">
        <v>205</v>
      </c>
      <c r="M30" s="72"/>
      <c r="N30" s="72"/>
      <c r="O30" s="72"/>
      <c r="P30" s="72"/>
      <c r="Q30" s="72"/>
      <c r="R30" s="72"/>
      <c r="S30" s="72"/>
      <c r="T30" s="72"/>
      <c r="U30" s="72" t="s">
        <v>205</v>
      </c>
      <c r="V30" s="61"/>
      <c r="W30" s="61"/>
      <c r="X30" s="61"/>
      <c r="Y30" s="61" t="s">
        <v>205</v>
      </c>
      <c r="Z30" s="61"/>
      <c r="AA30" s="61"/>
      <c r="AB30" s="65" t="s">
        <v>205</v>
      </c>
      <c r="AC30" s="62" t="s">
        <v>520</v>
      </c>
      <c r="AD30" s="61" t="s">
        <v>37</v>
      </c>
      <c r="AE30" s="73" t="s">
        <v>1452</v>
      </c>
      <c r="AF30" s="61" t="s">
        <v>200</v>
      </c>
      <c r="AG30" s="73">
        <v>1972</v>
      </c>
      <c r="AH30" s="67" t="s">
        <v>200</v>
      </c>
      <c r="AI30" s="72"/>
      <c r="AJ30" s="72"/>
      <c r="AK30" s="65"/>
      <c r="AL30" s="72" t="s">
        <v>205</v>
      </c>
      <c r="AM30" s="72"/>
      <c r="AN30" s="72"/>
      <c r="AO30" s="72"/>
      <c r="AP30" s="72"/>
      <c r="AQ30" s="72"/>
      <c r="AR30" s="72"/>
      <c r="AS30" s="72"/>
      <c r="AT30" s="72"/>
      <c r="AU30" s="72"/>
      <c r="AV30" s="65"/>
      <c r="AW30" s="29" t="s">
        <v>205</v>
      </c>
      <c r="AX30" s="9" t="s">
        <v>193</v>
      </c>
      <c r="AY30" s="9"/>
      <c r="AZ30" s="49"/>
      <c r="BA30" s="29"/>
      <c r="BB30" s="9"/>
      <c r="BC30" s="9"/>
      <c r="BD30" s="49"/>
      <c r="BE30" s="16"/>
      <c r="BF30" s="9"/>
      <c r="BG30" s="9"/>
      <c r="BH30" s="9"/>
      <c r="BI30" s="29" t="s">
        <v>205</v>
      </c>
      <c r="BJ30" s="9" t="s">
        <v>180</v>
      </c>
      <c r="BK30" s="9"/>
      <c r="BL30" s="49"/>
      <c r="BM30" s="68" t="s">
        <v>246</v>
      </c>
      <c r="BN30" s="61" t="s">
        <v>209</v>
      </c>
      <c r="BO30" s="9" t="s">
        <v>215</v>
      </c>
      <c r="BP30" s="61" t="s">
        <v>73</v>
      </c>
      <c r="BQ30" s="102"/>
      <c r="BR30" s="58" t="s">
        <v>1392</v>
      </c>
    </row>
    <row r="31" spans="1:70" s="14" customFormat="1" ht="16" x14ac:dyDescent="0.2">
      <c r="A31" s="60" t="s">
        <v>978</v>
      </c>
      <c r="B31" s="60" t="s">
        <v>1195</v>
      </c>
      <c r="C31" s="4" t="s">
        <v>1073</v>
      </c>
      <c r="D31" s="4" t="s">
        <v>1074</v>
      </c>
      <c r="E31" s="62" t="s">
        <v>54</v>
      </c>
      <c r="F31" s="62" t="s">
        <v>644</v>
      </c>
      <c r="G31" s="62" t="s">
        <v>485</v>
      </c>
      <c r="H31" s="63"/>
      <c r="I31" s="64"/>
      <c r="J31" s="64"/>
      <c r="K31" s="64"/>
      <c r="L31" s="64"/>
      <c r="M31" s="64"/>
      <c r="N31" s="64"/>
      <c r="O31" s="64" t="s">
        <v>205</v>
      </c>
      <c r="P31" s="64" t="s">
        <v>205</v>
      </c>
      <c r="Q31" s="64" t="s">
        <v>205</v>
      </c>
      <c r="R31" s="64" t="s">
        <v>205</v>
      </c>
      <c r="S31" s="64" t="s">
        <v>205</v>
      </c>
      <c r="T31" s="64"/>
      <c r="U31" s="64"/>
      <c r="V31" s="64"/>
      <c r="W31" s="64"/>
      <c r="X31" s="64"/>
      <c r="Y31" s="64"/>
      <c r="Z31" s="64"/>
      <c r="AA31" s="64"/>
      <c r="AB31" s="65"/>
      <c r="AC31" s="62" t="s">
        <v>31</v>
      </c>
      <c r="AD31" s="62" t="s">
        <v>979</v>
      </c>
      <c r="AE31" s="66" t="s">
        <v>215</v>
      </c>
      <c r="AF31" s="62" t="s">
        <v>201</v>
      </c>
      <c r="AG31" s="66">
        <v>2011</v>
      </c>
      <c r="AH31" s="67" t="s">
        <v>858</v>
      </c>
      <c r="AI31" s="64"/>
      <c r="AJ31" s="64" t="s">
        <v>205</v>
      </c>
      <c r="AK31" s="65"/>
      <c r="AL31" s="63" t="s">
        <v>205</v>
      </c>
      <c r="AM31" s="64" t="s">
        <v>205</v>
      </c>
      <c r="AN31" s="64"/>
      <c r="AO31" s="64" t="s">
        <v>205</v>
      </c>
      <c r="AP31" s="64"/>
      <c r="AQ31" s="64" t="s">
        <v>205</v>
      </c>
      <c r="AR31" s="64" t="s">
        <v>205</v>
      </c>
      <c r="AS31" s="64"/>
      <c r="AT31" s="64" t="s">
        <v>205</v>
      </c>
      <c r="AU31" s="64"/>
      <c r="AV31" s="65"/>
      <c r="AW31" s="29" t="s">
        <v>205</v>
      </c>
      <c r="AX31" s="9" t="s">
        <v>193</v>
      </c>
      <c r="AY31" s="9" t="s">
        <v>622</v>
      </c>
      <c r="AZ31" s="49" t="s">
        <v>195</v>
      </c>
      <c r="BA31" s="29" t="s">
        <v>205</v>
      </c>
      <c r="BB31" s="9" t="s">
        <v>157</v>
      </c>
      <c r="BC31" s="9" t="s">
        <v>155</v>
      </c>
      <c r="BD31" s="49"/>
      <c r="BE31" s="16" t="s">
        <v>205</v>
      </c>
      <c r="BF31" s="21" t="s">
        <v>167</v>
      </c>
      <c r="BG31" s="21" t="s">
        <v>174</v>
      </c>
      <c r="BH31" s="9"/>
      <c r="BI31" s="29" t="s">
        <v>205</v>
      </c>
      <c r="BJ31" s="9" t="s">
        <v>180</v>
      </c>
      <c r="BK31" s="9"/>
      <c r="BL31" s="49"/>
      <c r="BM31" s="68" t="s">
        <v>243</v>
      </c>
      <c r="BN31" s="71">
        <v>4000000000</v>
      </c>
      <c r="BO31" s="21" t="s">
        <v>215</v>
      </c>
      <c r="BP31" s="62" t="s">
        <v>74</v>
      </c>
      <c r="BQ31" s="104" t="s">
        <v>980</v>
      </c>
      <c r="BR31" s="58" t="s">
        <v>1392</v>
      </c>
    </row>
    <row r="32" spans="1:70" s="14" customFormat="1" ht="16" x14ac:dyDescent="0.2">
      <c r="A32" s="60" t="s">
        <v>1412</v>
      </c>
      <c r="B32" s="60" t="s">
        <v>1413</v>
      </c>
      <c r="C32" s="4" t="s">
        <v>512</v>
      </c>
      <c r="D32" s="4"/>
      <c r="E32" s="62" t="s">
        <v>52</v>
      </c>
      <c r="F32" s="62"/>
      <c r="G32" s="62" t="s">
        <v>513</v>
      </c>
      <c r="H32" s="64"/>
      <c r="I32" s="64"/>
      <c r="J32" s="64" t="s">
        <v>205</v>
      </c>
      <c r="K32" s="64"/>
      <c r="L32" s="64"/>
      <c r="M32" s="64"/>
      <c r="N32" s="64"/>
      <c r="O32" s="64"/>
      <c r="P32" s="64"/>
      <c r="Q32" s="64"/>
      <c r="R32" s="64"/>
      <c r="S32" s="64"/>
      <c r="T32" s="64"/>
      <c r="U32" s="64"/>
      <c r="V32" s="64"/>
      <c r="W32" s="64"/>
      <c r="X32" s="64"/>
      <c r="Y32" s="64"/>
      <c r="Z32" s="64"/>
      <c r="AA32" s="64"/>
      <c r="AB32" s="65" t="s">
        <v>205</v>
      </c>
      <c r="AC32" s="62" t="s">
        <v>514</v>
      </c>
      <c r="AD32" s="62" t="s">
        <v>37</v>
      </c>
      <c r="AE32" s="66" t="s">
        <v>1453</v>
      </c>
      <c r="AF32" s="62" t="s">
        <v>200</v>
      </c>
      <c r="AG32" s="66">
        <v>2017</v>
      </c>
      <c r="AH32" s="67" t="s">
        <v>861</v>
      </c>
      <c r="AI32" s="64"/>
      <c r="AJ32" s="64"/>
      <c r="AK32" s="65"/>
      <c r="AL32" s="64" t="s">
        <v>205</v>
      </c>
      <c r="AM32" s="64"/>
      <c r="AN32" s="64"/>
      <c r="AO32" s="64" t="s">
        <v>205</v>
      </c>
      <c r="AP32" s="64"/>
      <c r="AQ32" s="64" t="s">
        <v>205</v>
      </c>
      <c r="AR32" s="64"/>
      <c r="AS32" s="64"/>
      <c r="AT32" s="64"/>
      <c r="AU32" s="64"/>
      <c r="AV32" s="65"/>
      <c r="AW32" s="29" t="s">
        <v>205</v>
      </c>
      <c r="AX32" s="9" t="s">
        <v>193</v>
      </c>
      <c r="AY32" s="9" t="s">
        <v>151</v>
      </c>
      <c r="AZ32" s="49"/>
      <c r="BA32" s="29"/>
      <c r="BB32" s="9"/>
      <c r="BC32" s="9"/>
      <c r="BD32" s="49"/>
      <c r="BE32" s="16" t="s">
        <v>205</v>
      </c>
      <c r="BF32" s="9" t="s">
        <v>170</v>
      </c>
      <c r="BG32" s="9"/>
      <c r="BH32" s="9"/>
      <c r="BI32" s="29"/>
      <c r="BJ32" s="9"/>
      <c r="BK32" s="9"/>
      <c r="BL32" s="49"/>
      <c r="BM32" s="68" t="s">
        <v>515</v>
      </c>
      <c r="BN32" s="71">
        <v>1005000</v>
      </c>
      <c r="BO32" s="9" t="s">
        <v>73</v>
      </c>
      <c r="BP32" s="62" t="s">
        <v>73</v>
      </c>
      <c r="BQ32" s="100"/>
      <c r="BR32" s="58" t="s">
        <v>1392</v>
      </c>
    </row>
    <row r="33" spans="1:70" s="14" customFormat="1" ht="16" x14ac:dyDescent="0.2">
      <c r="A33" s="60" t="s">
        <v>1454</v>
      </c>
      <c r="B33" s="60" t="s">
        <v>867</v>
      </c>
      <c r="C33" s="4" t="s">
        <v>568</v>
      </c>
      <c r="D33" s="4" t="s">
        <v>1119</v>
      </c>
      <c r="E33" s="62" t="s">
        <v>34</v>
      </c>
      <c r="F33" s="62"/>
      <c r="G33" s="62" t="s">
        <v>569</v>
      </c>
      <c r="H33" s="63" t="s">
        <v>205</v>
      </c>
      <c r="I33" s="64"/>
      <c r="J33" s="64"/>
      <c r="K33" s="64"/>
      <c r="L33" s="64"/>
      <c r="M33" s="64"/>
      <c r="N33" s="64"/>
      <c r="O33" s="64"/>
      <c r="P33" s="64"/>
      <c r="Q33" s="64"/>
      <c r="R33" s="64"/>
      <c r="S33" s="64"/>
      <c r="T33" s="64"/>
      <c r="U33" s="64"/>
      <c r="V33" s="64"/>
      <c r="W33" s="64"/>
      <c r="X33" s="64"/>
      <c r="Y33" s="64"/>
      <c r="Z33" s="64"/>
      <c r="AA33" s="64"/>
      <c r="AB33" s="65" t="s">
        <v>205</v>
      </c>
      <c r="AC33" s="62" t="s">
        <v>570</v>
      </c>
      <c r="AD33" s="62" t="s">
        <v>65</v>
      </c>
      <c r="AE33" s="66" t="s">
        <v>215</v>
      </c>
      <c r="AF33" s="62" t="s">
        <v>197</v>
      </c>
      <c r="AG33" s="66" t="s">
        <v>545</v>
      </c>
      <c r="AH33" s="67" t="s">
        <v>861</v>
      </c>
      <c r="AI33" s="64"/>
      <c r="AJ33" s="64"/>
      <c r="AK33" s="65"/>
      <c r="AL33" s="63"/>
      <c r="AM33" s="64"/>
      <c r="AN33" s="64"/>
      <c r="AO33" s="64"/>
      <c r="AP33" s="64"/>
      <c r="AQ33" s="64"/>
      <c r="AR33" s="64" t="s">
        <v>205</v>
      </c>
      <c r="AS33" s="64"/>
      <c r="AT33" s="64"/>
      <c r="AU33" s="64" t="s">
        <v>205</v>
      </c>
      <c r="AV33" s="65"/>
      <c r="AW33" s="29" t="s">
        <v>205</v>
      </c>
      <c r="AX33" s="15" t="s">
        <v>193</v>
      </c>
      <c r="AY33" s="9"/>
      <c r="AZ33" s="49"/>
      <c r="BA33" s="29" t="s">
        <v>205</v>
      </c>
      <c r="BB33" s="9" t="s">
        <v>187</v>
      </c>
      <c r="BC33" s="9"/>
      <c r="BD33" s="49"/>
      <c r="BE33" s="16" t="s">
        <v>205</v>
      </c>
      <c r="BF33" s="9" t="s">
        <v>167</v>
      </c>
      <c r="BG33" s="9"/>
      <c r="BH33" s="9"/>
      <c r="BI33" s="29"/>
      <c r="BJ33" s="9"/>
      <c r="BK33" s="9"/>
      <c r="BL33" s="49"/>
      <c r="BM33" s="68" t="s">
        <v>569</v>
      </c>
      <c r="BN33" s="62" t="s">
        <v>209</v>
      </c>
      <c r="BO33" s="9" t="s">
        <v>73</v>
      </c>
      <c r="BP33" s="62" t="s">
        <v>73</v>
      </c>
      <c r="BQ33" s="100"/>
      <c r="BR33" s="58" t="s">
        <v>1392</v>
      </c>
    </row>
    <row r="34" spans="1:70" s="14" customFormat="1" ht="16" x14ac:dyDescent="0.2">
      <c r="A34" s="60" t="s">
        <v>1414</v>
      </c>
      <c r="B34" s="60" t="s">
        <v>1415</v>
      </c>
      <c r="C34" s="4" t="s">
        <v>617</v>
      </c>
      <c r="D34" s="4" t="s">
        <v>1075</v>
      </c>
      <c r="E34" s="62" t="s">
        <v>34</v>
      </c>
      <c r="F34" s="62"/>
      <c r="G34" s="62" t="s">
        <v>615</v>
      </c>
      <c r="H34" s="63"/>
      <c r="I34" s="64"/>
      <c r="J34" s="64" t="s">
        <v>205</v>
      </c>
      <c r="K34" s="64"/>
      <c r="L34" s="64"/>
      <c r="M34" s="64"/>
      <c r="N34" s="64"/>
      <c r="O34" s="64"/>
      <c r="P34" s="64"/>
      <c r="Q34" s="64"/>
      <c r="R34" s="64"/>
      <c r="S34" s="64"/>
      <c r="T34" s="64"/>
      <c r="U34" s="64"/>
      <c r="V34" s="64"/>
      <c r="W34" s="64"/>
      <c r="X34" s="64"/>
      <c r="Y34" s="64"/>
      <c r="Z34" s="64"/>
      <c r="AA34" s="64"/>
      <c r="AB34" s="65"/>
      <c r="AC34" s="62" t="s">
        <v>616</v>
      </c>
      <c r="AD34" s="62" t="s">
        <v>60</v>
      </c>
      <c r="AE34" s="66" t="s">
        <v>215</v>
      </c>
      <c r="AF34" s="62" t="s">
        <v>197</v>
      </c>
      <c r="AG34" s="66">
        <v>2005</v>
      </c>
      <c r="AH34" s="67" t="s">
        <v>861</v>
      </c>
      <c r="AI34" s="64"/>
      <c r="AJ34" s="64"/>
      <c r="AK34" s="65"/>
      <c r="AL34" s="64" t="s">
        <v>205</v>
      </c>
      <c r="AM34" s="64"/>
      <c r="AN34" s="64"/>
      <c r="AO34" s="64"/>
      <c r="AP34" s="64"/>
      <c r="AQ34" s="64" t="s">
        <v>205</v>
      </c>
      <c r="AR34" s="64"/>
      <c r="AS34" s="64"/>
      <c r="AT34" s="64"/>
      <c r="AU34" s="64"/>
      <c r="AV34" s="65"/>
      <c r="AW34" s="29" t="s">
        <v>205</v>
      </c>
      <c r="AX34" s="9" t="s">
        <v>193</v>
      </c>
      <c r="AY34" s="9" t="s">
        <v>150</v>
      </c>
      <c r="AZ34" s="49"/>
      <c r="BA34" s="29"/>
      <c r="BB34" s="9"/>
      <c r="BC34" s="9"/>
      <c r="BD34" s="49"/>
      <c r="BE34" s="16" t="s">
        <v>205</v>
      </c>
      <c r="BF34" s="9" t="s">
        <v>170</v>
      </c>
      <c r="BG34" s="9" t="s">
        <v>174</v>
      </c>
      <c r="BH34" s="9"/>
      <c r="BI34" s="29"/>
      <c r="BJ34" s="9"/>
      <c r="BK34" s="9"/>
      <c r="BL34" s="49"/>
      <c r="BM34" s="68" t="s">
        <v>615</v>
      </c>
      <c r="BN34" s="62" t="s">
        <v>209</v>
      </c>
      <c r="BO34" s="9" t="s">
        <v>73</v>
      </c>
      <c r="BP34" s="62" t="s">
        <v>74</v>
      </c>
      <c r="BQ34" s="104" t="s">
        <v>617</v>
      </c>
      <c r="BR34" s="58" t="s">
        <v>1392</v>
      </c>
    </row>
    <row r="35" spans="1:70" s="14" customFormat="1" ht="16" x14ac:dyDescent="0.2">
      <c r="A35" s="60" t="s">
        <v>1196</v>
      </c>
      <c r="B35" s="60" t="s">
        <v>1197</v>
      </c>
      <c r="C35" s="4" t="s">
        <v>231</v>
      </c>
      <c r="D35" s="4"/>
      <c r="E35" s="62" t="s">
        <v>34</v>
      </c>
      <c r="F35" s="62" t="s">
        <v>644</v>
      </c>
      <c r="G35" s="62" t="s">
        <v>232</v>
      </c>
      <c r="H35" s="63"/>
      <c r="I35" s="64"/>
      <c r="J35" s="64"/>
      <c r="K35" s="64"/>
      <c r="L35" s="64"/>
      <c r="M35" s="64"/>
      <c r="N35" s="64"/>
      <c r="O35" s="64"/>
      <c r="P35" s="64"/>
      <c r="Q35" s="64" t="s">
        <v>205</v>
      </c>
      <c r="R35" s="64"/>
      <c r="S35" s="64"/>
      <c r="T35" s="64"/>
      <c r="U35" s="64"/>
      <c r="V35" s="64"/>
      <c r="W35" s="64"/>
      <c r="X35" s="64"/>
      <c r="Y35" s="64"/>
      <c r="Z35" s="64"/>
      <c r="AA35" s="64"/>
      <c r="AB35" s="65"/>
      <c r="AC35" s="62" t="s">
        <v>280</v>
      </c>
      <c r="AD35" s="62" t="s">
        <v>60</v>
      </c>
      <c r="AE35" s="66" t="s">
        <v>1455</v>
      </c>
      <c r="AF35" s="62" t="s">
        <v>198</v>
      </c>
      <c r="AG35" s="66">
        <v>2007</v>
      </c>
      <c r="AH35" s="67" t="s">
        <v>861</v>
      </c>
      <c r="AI35" s="64"/>
      <c r="AJ35" s="64" t="s">
        <v>205</v>
      </c>
      <c r="AK35" s="65"/>
      <c r="AL35" s="63" t="s">
        <v>205</v>
      </c>
      <c r="AM35" s="64"/>
      <c r="AN35" s="64"/>
      <c r="AO35" s="64" t="s">
        <v>205</v>
      </c>
      <c r="AP35" s="64"/>
      <c r="AQ35" s="64"/>
      <c r="AR35" s="64" t="s">
        <v>205</v>
      </c>
      <c r="AS35" s="64" t="s">
        <v>205</v>
      </c>
      <c r="AT35" s="64"/>
      <c r="AU35" s="64"/>
      <c r="AV35" s="65"/>
      <c r="AW35" s="29" t="s">
        <v>205</v>
      </c>
      <c r="AX35" s="9" t="s">
        <v>193</v>
      </c>
      <c r="AY35" s="9" t="s">
        <v>150</v>
      </c>
      <c r="AZ35" s="49" t="s">
        <v>149</v>
      </c>
      <c r="BA35" s="29" t="s">
        <v>205</v>
      </c>
      <c r="BB35" s="9" t="s">
        <v>156</v>
      </c>
      <c r="BC35" s="9"/>
      <c r="BD35" s="49"/>
      <c r="BE35" s="16" t="s">
        <v>205</v>
      </c>
      <c r="BF35" s="9" t="s">
        <v>167</v>
      </c>
      <c r="BG35" s="9" t="s">
        <v>168</v>
      </c>
      <c r="BH35" s="9"/>
      <c r="BI35" s="29"/>
      <c r="BJ35" s="9"/>
      <c r="BK35" s="9"/>
      <c r="BL35" s="49"/>
      <c r="BM35" s="68" t="s">
        <v>209</v>
      </c>
      <c r="BN35" s="62" t="s">
        <v>209</v>
      </c>
      <c r="BO35" s="21" t="s">
        <v>233</v>
      </c>
      <c r="BP35" s="62" t="s">
        <v>74</v>
      </c>
      <c r="BQ35" s="104" t="s">
        <v>231</v>
      </c>
      <c r="BR35" s="58" t="s">
        <v>1392</v>
      </c>
    </row>
    <row r="36" spans="1:70" s="14" customFormat="1" ht="16" x14ac:dyDescent="0.2">
      <c r="A36" s="60" t="s">
        <v>1198</v>
      </c>
      <c r="B36" s="60" t="s">
        <v>1416</v>
      </c>
      <c r="C36" s="4" t="s">
        <v>1076</v>
      </c>
      <c r="D36" s="4" t="s">
        <v>1077</v>
      </c>
      <c r="E36" s="62" t="s">
        <v>34</v>
      </c>
      <c r="F36" s="62" t="s">
        <v>644</v>
      </c>
      <c r="G36" s="62" t="s">
        <v>59</v>
      </c>
      <c r="H36" s="63"/>
      <c r="I36" s="64"/>
      <c r="J36" s="64"/>
      <c r="K36" s="64"/>
      <c r="L36" s="64"/>
      <c r="M36" s="64"/>
      <c r="N36" s="64"/>
      <c r="O36" s="64"/>
      <c r="P36" s="64"/>
      <c r="Q36" s="64" t="s">
        <v>205</v>
      </c>
      <c r="R36" s="64"/>
      <c r="S36" s="64"/>
      <c r="T36" s="64"/>
      <c r="U36" s="64"/>
      <c r="V36" s="64"/>
      <c r="W36" s="64"/>
      <c r="X36" s="64"/>
      <c r="Y36" s="64"/>
      <c r="Z36" s="64"/>
      <c r="AA36" s="64"/>
      <c r="AB36" s="65"/>
      <c r="AC36" s="62" t="s">
        <v>521</v>
      </c>
      <c r="AD36" s="62" t="s">
        <v>60</v>
      </c>
      <c r="AE36" s="66" t="s">
        <v>215</v>
      </c>
      <c r="AF36" s="62" t="s">
        <v>200</v>
      </c>
      <c r="AG36" s="66">
        <v>2014</v>
      </c>
      <c r="AH36" s="67" t="s">
        <v>861</v>
      </c>
      <c r="AI36" s="64"/>
      <c r="AJ36" s="64"/>
      <c r="AK36" s="65"/>
      <c r="AL36" s="63" t="s">
        <v>205</v>
      </c>
      <c r="AM36" s="64"/>
      <c r="AN36" s="64"/>
      <c r="AO36" s="64"/>
      <c r="AP36" s="64"/>
      <c r="AQ36" s="64" t="s">
        <v>205</v>
      </c>
      <c r="AR36" s="64"/>
      <c r="AS36" s="64"/>
      <c r="AT36" s="64"/>
      <c r="AU36" s="64"/>
      <c r="AV36" s="65"/>
      <c r="AW36" s="29" t="s">
        <v>205</v>
      </c>
      <c r="AX36" s="9" t="s">
        <v>193</v>
      </c>
      <c r="AY36" s="9" t="s">
        <v>150</v>
      </c>
      <c r="AZ36" s="49"/>
      <c r="BA36" s="29"/>
      <c r="BB36" s="9"/>
      <c r="BC36" s="9"/>
      <c r="BD36" s="49"/>
      <c r="BE36" s="16" t="s">
        <v>205</v>
      </c>
      <c r="BF36" s="9" t="s">
        <v>170</v>
      </c>
      <c r="BG36" s="9"/>
      <c r="BH36" s="9"/>
      <c r="BI36" s="29"/>
      <c r="BJ36" s="9"/>
      <c r="BK36" s="9"/>
      <c r="BL36" s="49"/>
      <c r="BM36" s="68" t="s">
        <v>522</v>
      </c>
      <c r="BN36" s="62" t="s">
        <v>209</v>
      </c>
      <c r="BO36" s="9" t="s">
        <v>215</v>
      </c>
      <c r="BP36" s="62" t="s">
        <v>73</v>
      </c>
      <c r="BQ36" s="100"/>
      <c r="BR36" s="58" t="s">
        <v>1392</v>
      </c>
    </row>
    <row r="37" spans="1:70" s="14" customFormat="1" ht="16" x14ac:dyDescent="0.2">
      <c r="A37" s="61" t="s">
        <v>1199</v>
      </c>
      <c r="B37" s="61" t="s">
        <v>773</v>
      </c>
      <c r="C37" s="4" t="s">
        <v>1080</v>
      </c>
      <c r="D37" s="4" t="s">
        <v>1081</v>
      </c>
      <c r="E37" s="61" t="s">
        <v>34</v>
      </c>
      <c r="F37" s="61" t="s">
        <v>644</v>
      </c>
      <c r="G37" s="61" t="s">
        <v>774</v>
      </c>
      <c r="H37" s="61"/>
      <c r="I37" s="61"/>
      <c r="J37" s="72"/>
      <c r="K37" s="72"/>
      <c r="L37" s="72" t="s">
        <v>205</v>
      </c>
      <c r="M37" s="72"/>
      <c r="N37" s="72"/>
      <c r="O37" s="72"/>
      <c r="P37" s="72"/>
      <c r="Q37" s="72"/>
      <c r="R37" s="72"/>
      <c r="S37" s="72"/>
      <c r="T37" s="72"/>
      <c r="U37" s="72"/>
      <c r="V37" s="61"/>
      <c r="W37" s="61"/>
      <c r="X37" s="61"/>
      <c r="Y37" s="61"/>
      <c r="Z37" s="61"/>
      <c r="AA37" s="61"/>
      <c r="AB37" s="65"/>
      <c r="AC37" s="62" t="s">
        <v>775</v>
      </c>
      <c r="AD37" s="61" t="s">
        <v>776</v>
      </c>
      <c r="AE37" s="73" t="s">
        <v>215</v>
      </c>
      <c r="AF37" s="61" t="s">
        <v>200</v>
      </c>
      <c r="AG37" s="73">
        <v>2018</v>
      </c>
      <c r="AH37" s="67" t="s">
        <v>861</v>
      </c>
      <c r="AI37" s="72"/>
      <c r="AJ37" s="72"/>
      <c r="AK37" s="65"/>
      <c r="AL37" s="72" t="s">
        <v>205</v>
      </c>
      <c r="AM37" s="72" t="s">
        <v>205</v>
      </c>
      <c r="AN37" s="72"/>
      <c r="AO37" s="72"/>
      <c r="AP37" s="72"/>
      <c r="AQ37" s="72"/>
      <c r="AR37" s="72"/>
      <c r="AS37" s="72"/>
      <c r="AT37" s="72"/>
      <c r="AU37" s="72"/>
      <c r="AV37" s="65"/>
      <c r="AW37" s="29" t="s">
        <v>205</v>
      </c>
      <c r="AX37" s="15" t="s">
        <v>193</v>
      </c>
      <c r="AY37" s="15"/>
      <c r="AZ37" s="38"/>
      <c r="BA37" s="40"/>
      <c r="BB37" s="15"/>
      <c r="BC37" s="15"/>
      <c r="BD37" s="38"/>
      <c r="BE37" s="15"/>
      <c r="BF37" s="15"/>
      <c r="BG37" s="15"/>
      <c r="BH37" s="24"/>
      <c r="BI37" s="40"/>
      <c r="BJ37" s="15"/>
      <c r="BK37" s="15"/>
      <c r="BL37" s="49"/>
      <c r="BM37" s="68" t="s">
        <v>777</v>
      </c>
      <c r="BN37" s="61" t="s">
        <v>209</v>
      </c>
      <c r="BO37" s="21" t="s">
        <v>74</v>
      </c>
      <c r="BP37" s="61" t="s">
        <v>73</v>
      </c>
      <c r="BQ37" s="102"/>
      <c r="BR37" s="58" t="s">
        <v>1392</v>
      </c>
    </row>
    <row r="38" spans="1:70" s="14" customFormat="1" ht="16" x14ac:dyDescent="0.2">
      <c r="A38" s="61" t="s">
        <v>1417</v>
      </c>
      <c r="B38" s="61" t="s">
        <v>1418</v>
      </c>
      <c r="C38" s="4" t="s">
        <v>1149</v>
      </c>
      <c r="D38" s="61"/>
      <c r="E38" s="61" t="s">
        <v>28</v>
      </c>
      <c r="F38" s="61" t="s">
        <v>644</v>
      </c>
      <c r="G38" s="61" t="s">
        <v>3</v>
      </c>
      <c r="H38" s="61"/>
      <c r="I38" s="61"/>
      <c r="J38" s="72"/>
      <c r="K38" s="72" t="s">
        <v>205</v>
      </c>
      <c r="L38" s="72" t="s">
        <v>205</v>
      </c>
      <c r="M38" s="72"/>
      <c r="N38" s="72"/>
      <c r="O38" s="72"/>
      <c r="P38" s="72"/>
      <c r="Q38" s="72"/>
      <c r="R38" s="72"/>
      <c r="S38" s="72"/>
      <c r="T38" s="72"/>
      <c r="U38" s="72"/>
      <c r="V38" s="61"/>
      <c r="W38" s="61"/>
      <c r="X38" s="61"/>
      <c r="Y38" s="61"/>
      <c r="Z38" s="61"/>
      <c r="AA38" s="61"/>
      <c r="AB38" s="65"/>
      <c r="AC38" s="62" t="s">
        <v>595</v>
      </c>
      <c r="AD38" s="61" t="s">
        <v>352</v>
      </c>
      <c r="AE38" s="73" t="s">
        <v>215</v>
      </c>
      <c r="AF38" s="61" t="s">
        <v>133</v>
      </c>
      <c r="AG38" s="73" t="s">
        <v>209</v>
      </c>
      <c r="AH38" s="67" t="s">
        <v>858</v>
      </c>
      <c r="AI38" s="72"/>
      <c r="AJ38" s="72"/>
      <c r="AK38" s="65"/>
      <c r="AL38" s="72"/>
      <c r="AM38" s="72" t="s">
        <v>205</v>
      </c>
      <c r="AN38" s="72"/>
      <c r="AO38" s="72"/>
      <c r="AP38" s="72"/>
      <c r="AQ38" s="72"/>
      <c r="AR38" s="72"/>
      <c r="AS38" s="72"/>
      <c r="AT38" s="72" t="s">
        <v>205</v>
      </c>
      <c r="AU38" s="72"/>
      <c r="AV38" s="65"/>
      <c r="AW38" s="29" t="s">
        <v>205</v>
      </c>
      <c r="AX38" s="9" t="s">
        <v>153</v>
      </c>
      <c r="AY38" s="9" t="s">
        <v>151</v>
      </c>
      <c r="AZ38" s="49"/>
      <c r="BA38" s="29" t="s">
        <v>205</v>
      </c>
      <c r="BB38" s="9" t="s">
        <v>157</v>
      </c>
      <c r="BC38" s="9"/>
      <c r="BD38" s="49"/>
      <c r="BE38" s="16"/>
      <c r="BF38" s="9"/>
      <c r="BG38" s="9"/>
      <c r="BH38" s="9"/>
      <c r="BI38" s="29"/>
      <c r="BJ38" s="9"/>
      <c r="BK38" s="9"/>
      <c r="BL38" s="49"/>
      <c r="BM38" s="68" t="s">
        <v>3</v>
      </c>
      <c r="BN38" s="61">
        <v>27500000</v>
      </c>
      <c r="BO38" s="9" t="s">
        <v>73</v>
      </c>
      <c r="BP38" s="61" t="s">
        <v>73</v>
      </c>
      <c r="BQ38" s="102"/>
      <c r="BR38" s="58" t="s">
        <v>1392</v>
      </c>
    </row>
    <row r="39" spans="1:70" s="14" customFormat="1" ht="16" x14ac:dyDescent="0.2">
      <c r="A39" s="60" t="s">
        <v>1200</v>
      </c>
      <c r="B39" s="60" t="s">
        <v>667</v>
      </c>
      <c r="C39" s="4" t="s">
        <v>668</v>
      </c>
      <c r="D39" s="4"/>
      <c r="E39" s="62" t="s">
        <v>34</v>
      </c>
      <c r="F39" s="62"/>
      <c r="G39" s="62" t="s">
        <v>669</v>
      </c>
      <c r="H39" s="63"/>
      <c r="I39" s="64"/>
      <c r="J39" s="64" t="s">
        <v>205</v>
      </c>
      <c r="K39" s="64"/>
      <c r="L39" s="64"/>
      <c r="M39" s="64"/>
      <c r="N39" s="64"/>
      <c r="O39" s="64"/>
      <c r="P39" s="64"/>
      <c r="Q39" s="64"/>
      <c r="R39" s="64"/>
      <c r="S39" s="64"/>
      <c r="T39" s="64"/>
      <c r="U39" s="64"/>
      <c r="V39" s="64"/>
      <c r="W39" s="64"/>
      <c r="X39" s="64"/>
      <c r="Y39" s="64"/>
      <c r="Z39" s="64"/>
      <c r="AA39" s="64"/>
      <c r="AB39" s="65"/>
      <c r="AC39" s="62" t="s">
        <v>670</v>
      </c>
      <c r="AD39" s="62" t="s">
        <v>60</v>
      </c>
      <c r="AE39" s="66" t="s">
        <v>215</v>
      </c>
      <c r="AF39" s="62" t="s">
        <v>198</v>
      </c>
      <c r="AG39" s="66">
        <v>2018</v>
      </c>
      <c r="AH39" s="67" t="s">
        <v>860</v>
      </c>
      <c r="AI39" s="64"/>
      <c r="AJ39" s="64"/>
      <c r="AK39" s="65"/>
      <c r="AL39" s="63"/>
      <c r="AM39" s="64" t="s">
        <v>205</v>
      </c>
      <c r="AN39" s="64" t="s">
        <v>205</v>
      </c>
      <c r="AO39" s="64" t="s">
        <v>205</v>
      </c>
      <c r="AP39" s="64" t="s">
        <v>205</v>
      </c>
      <c r="AQ39" s="64"/>
      <c r="AR39" s="64"/>
      <c r="AS39" s="64"/>
      <c r="AT39" s="64"/>
      <c r="AU39" s="64"/>
      <c r="AV39" s="65"/>
      <c r="AW39" s="29" t="s">
        <v>205</v>
      </c>
      <c r="AX39" s="9" t="s">
        <v>153</v>
      </c>
      <c r="AY39" s="9" t="s">
        <v>151</v>
      </c>
      <c r="AZ39" s="49" t="s">
        <v>623</v>
      </c>
      <c r="BA39" s="29" t="s">
        <v>205</v>
      </c>
      <c r="BB39" s="9" t="s">
        <v>157</v>
      </c>
      <c r="BC39" s="9"/>
      <c r="BD39" s="49"/>
      <c r="BE39" s="16"/>
      <c r="BF39" s="9"/>
      <c r="BG39" s="9"/>
      <c r="BH39" s="9"/>
      <c r="BI39" s="29"/>
      <c r="BJ39" s="9"/>
      <c r="BK39" s="9"/>
      <c r="BL39" s="49"/>
      <c r="BM39" s="68" t="s">
        <v>671</v>
      </c>
      <c r="BN39" s="76" t="s">
        <v>209</v>
      </c>
      <c r="BO39" s="9" t="s">
        <v>73</v>
      </c>
      <c r="BP39" s="62" t="s">
        <v>73</v>
      </c>
      <c r="BQ39" s="100"/>
      <c r="BR39" s="58" t="s">
        <v>1392</v>
      </c>
    </row>
    <row r="40" spans="1:70" s="14" customFormat="1" ht="16" x14ac:dyDescent="0.2">
      <c r="A40" s="60" t="s">
        <v>1419</v>
      </c>
      <c r="B40" s="60" t="s">
        <v>1420</v>
      </c>
      <c r="C40" s="4" t="s">
        <v>1150</v>
      </c>
      <c r="D40" s="62"/>
      <c r="E40" s="62" t="s">
        <v>34</v>
      </c>
      <c r="F40" s="62"/>
      <c r="G40" s="62" t="s">
        <v>605</v>
      </c>
      <c r="H40" s="63"/>
      <c r="I40" s="64"/>
      <c r="J40" s="64" t="s">
        <v>205</v>
      </c>
      <c r="K40" s="64"/>
      <c r="L40" s="64"/>
      <c r="M40" s="64"/>
      <c r="N40" s="64"/>
      <c r="O40" s="64"/>
      <c r="P40" s="64"/>
      <c r="Q40" s="64"/>
      <c r="R40" s="64"/>
      <c r="S40" s="64"/>
      <c r="T40" s="64"/>
      <c r="U40" s="64"/>
      <c r="V40" s="64"/>
      <c r="W40" s="64"/>
      <c r="X40" s="64"/>
      <c r="Y40" s="64"/>
      <c r="Z40" s="64"/>
      <c r="AA40" s="64"/>
      <c r="AB40" s="65"/>
      <c r="AC40" s="62" t="s">
        <v>606</v>
      </c>
      <c r="AD40" s="62" t="s">
        <v>53</v>
      </c>
      <c r="AE40" s="66" t="s">
        <v>215</v>
      </c>
      <c r="AF40" s="62" t="s">
        <v>200</v>
      </c>
      <c r="AG40" s="66">
        <v>2017</v>
      </c>
      <c r="AH40" s="67" t="s">
        <v>861</v>
      </c>
      <c r="AI40" s="64"/>
      <c r="AJ40" s="64"/>
      <c r="AK40" s="65"/>
      <c r="AL40" s="63"/>
      <c r="AM40" s="64" t="s">
        <v>205</v>
      </c>
      <c r="AN40" s="64" t="s">
        <v>205</v>
      </c>
      <c r="AO40" s="64" t="s">
        <v>205</v>
      </c>
      <c r="AP40" s="64" t="s">
        <v>205</v>
      </c>
      <c r="AQ40" s="64"/>
      <c r="AR40" s="64"/>
      <c r="AS40" s="64"/>
      <c r="AT40" s="64"/>
      <c r="AU40" s="64"/>
      <c r="AV40" s="65"/>
      <c r="AW40" s="29" t="s">
        <v>205</v>
      </c>
      <c r="AX40" s="9" t="s">
        <v>153</v>
      </c>
      <c r="AY40" s="9" t="s">
        <v>623</v>
      </c>
      <c r="AZ40" s="49"/>
      <c r="BA40" s="29"/>
      <c r="BB40" s="9"/>
      <c r="BC40" s="9"/>
      <c r="BD40" s="49"/>
      <c r="BE40" s="16"/>
      <c r="BF40" s="9"/>
      <c r="BG40" s="9"/>
      <c r="BH40" s="9"/>
      <c r="BI40" s="29"/>
      <c r="BJ40" s="9"/>
      <c r="BK40" s="9"/>
      <c r="BL40" s="49"/>
      <c r="BM40" s="68" t="s">
        <v>605</v>
      </c>
      <c r="BN40" s="62" t="s">
        <v>215</v>
      </c>
      <c r="BO40" s="9" t="s">
        <v>73</v>
      </c>
      <c r="BP40" s="62" t="s">
        <v>73</v>
      </c>
      <c r="BQ40" s="100"/>
      <c r="BR40" s="58" t="s">
        <v>1392</v>
      </c>
    </row>
    <row r="41" spans="1:70" s="14" customFormat="1" ht="16" x14ac:dyDescent="0.2">
      <c r="A41" s="60" t="s">
        <v>1421</v>
      </c>
      <c r="B41" s="60" t="s">
        <v>1422</v>
      </c>
      <c r="C41" s="4" t="s">
        <v>1122</v>
      </c>
      <c r="D41" s="4" t="s">
        <v>1123</v>
      </c>
      <c r="E41" s="62" t="s">
        <v>52</v>
      </c>
      <c r="F41" s="62"/>
      <c r="G41" s="62" t="s">
        <v>3</v>
      </c>
      <c r="H41" s="63" t="s">
        <v>205</v>
      </c>
      <c r="I41" s="64"/>
      <c r="J41" s="64"/>
      <c r="K41" s="64"/>
      <c r="L41" s="64"/>
      <c r="M41" s="64"/>
      <c r="N41" s="64"/>
      <c r="O41" s="64"/>
      <c r="P41" s="64"/>
      <c r="Q41" s="64"/>
      <c r="R41" s="64"/>
      <c r="S41" s="64"/>
      <c r="T41" s="64"/>
      <c r="U41" s="64"/>
      <c r="V41" s="64"/>
      <c r="W41" s="64"/>
      <c r="X41" s="64"/>
      <c r="Y41" s="64"/>
      <c r="Z41" s="64"/>
      <c r="AA41" s="64"/>
      <c r="AB41" s="65" t="s">
        <v>205</v>
      </c>
      <c r="AC41" s="62" t="s">
        <v>595</v>
      </c>
      <c r="AD41" s="62" t="s">
        <v>352</v>
      </c>
      <c r="AE41" s="66" t="s">
        <v>596</v>
      </c>
      <c r="AF41" s="62" t="s">
        <v>133</v>
      </c>
      <c r="AG41" s="66">
        <v>1978</v>
      </c>
      <c r="AH41" s="67" t="s">
        <v>858</v>
      </c>
      <c r="AI41" s="64"/>
      <c r="AJ41" s="64"/>
      <c r="AK41" s="65"/>
      <c r="AL41" s="63"/>
      <c r="AM41" s="64" t="s">
        <v>205</v>
      </c>
      <c r="AN41" s="64"/>
      <c r="AO41" s="64" t="s">
        <v>205</v>
      </c>
      <c r="AP41" s="64"/>
      <c r="AQ41" s="64"/>
      <c r="AR41" s="64"/>
      <c r="AS41" s="64"/>
      <c r="AT41" s="64" t="s">
        <v>205</v>
      </c>
      <c r="AU41" s="64"/>
      <c r="AV41" s="65"/>
      <c r="AW41" s="29" t="s">
        <v>205</v>
      </c>
      <c r="AX41" s="9" t="s">
        <v>153</v>
      </c>
      <c r="AY41" s="9"/>
      <c r="AZ41" s="49"/>
      <c r="BA41" s="53" t="s">
        <v>205</v>
      </c>
      <c r="BB41" s="9" t="s">
        <v>156</v>
      </c>
      <c r="BC41" s="9"/>
      <c r="BD41" s="49"/>
      <c r="BE41" s="16"/>
      <c r="BF41" s="9"/>
      <c r="BG41" s="9"/>
      <c r="BH41" s="9"/>
      <c r="BI41" s="29"/>
      <c r="BJ41" s="9"/>
      <c r="BK41" s="9"/>
      <c r="BL41" s="49"/>
      <c r="BM41" s="68" t="s">
        <v>3</v>
      </c>
      <c r="BN41" s="71">
        <v>13700000</v>
      </c>
      <c r="BO41" s="9" t="s">
        <v>73</v>
      </c>
      <c r="BP41" s="62" t="s">
        <v>73</v>
      </c>
      <c r="BQ41" s="100"/>
      <c r="BR41" s="58" t="s">
        <v>1392</v>
      </c>
    </row>
    <row r="42" spans="1:70" s="14" customFormat="1" ht="16" x14ac:dyDescent="0.2">
      <c r="A42" s="60" t="s">
        <v>1423</v>
      </c>
      <c r="B42" s="60" t="s">
        <v>1424</v>
      </c>
      <c r="C42" s="4" t="s">
        <v>1034</v>
      </c>
      <c r="D42" s="4"/>
      <c r="E42" s="62" t="s">
        <v>52</v>
      </c>
      <c r="F42" s="62"/>
      <c r="G42" s="62" t="s">
        <v>67</v>
      </c>
      <c r="H42" s="63" t="s">
        <v>205</v>
      </c>
      <c r="I42" s="64"/>
      <c r="J42" s="64"/>
      <c r="K42" s="64"/>
      <c r="L42" s="64"/>
      <c r="M42" s="64"/>
      <c r="N42" s="64"/>
      <c r="O42" s="64"/>
      <c r="P42" s="64"/>
      <c r="Q42" s="64"/>
      <c r="R42" s="64"/>
      <c r="S42" s="64"/>
      <c r="T42" s="64"/>
      <c r="U42" s="64"/>
      <c r="V42" s="64"/>
      <c r="W42" s="64"/>
      <c r="X42" s="64"/>
      <c r="Y42" s="64"/>
      <c r="Z42" s="64"/>
      <c r="AA42" s="64"/>
      <c r="AB42" s="65" t="s">
        <v>205</v>
      </c>
      <c r="AC42" s="62" t="s">
        <v>593</v>
      </c>
      <c r="AD42" s="62" t="s">
        <v>352</v>
      </c>
      <c r="AE42" s="66" t="s">
        <v>215</v>
      </c>
      <c r="AF42" s="62" t="s">
        <v>133</v>
      </c>
      <c r="AG42" s="66" t="s">
        <v>209</v>
      </c>
      <c r="AH42" s="67" t="s">
        <v>858</v>
      </c>
      <c r="AI42" s="64"/>
      <c r="AJ42" s="64"/>
      <c r="AK42" s="65"/>
      <c r="AL42" s="63"/>
      <c r="AM42" s="64" t="s">
        <v>205</v>
      </c>
      <c r="AN42" s="64"/>
      <c r="AO42" s="64"/>
      <c r="AP42" s="64"/>
      <c r="AQ42" s="64"/>
      <c r="AR42" s="64"/>
      <c r="AS42" s="64"/>
      <c r="AT42" s="64" t="s">
        <v>205</v>
      </c>
      <c r="AU42" s="64"/>
      <c r="AV42" s="65"/>
      <c r="AW42" s="29" t="s">
        <v>205</v>
      </c>
      <c r="AX42" s="9" t="s">
        <v>153</v>
      </c>
      <c r="AY42" s="9"/>
      <c r="AZ42" s="49"/>
      <c r="BA42" s="29" t="s">
        <v>205</v>
      </c>
      <c r="BB42" s="9" t="s">
        <v>163</v>
      </c>
      <c r="BC42" s="9"/>
      <c r="BD42" s="49"/>
      <c r="BE42" s="16"/>
      <c r="BF42" s="9"/>
      <c r="BG42" s="9"/>
      <c r="BH42" s="9"/>
      <c r="BI42" s="29"/>
      <c r="BJ42" s="9"/>
      <c r="BK42" s="9"/>
      <c r="BL42" s="49"/>
      <c r="BM42" s="68" t="s">
        <v>67</v>
      </c>
      <c r="BN42" s="62" t="s">
        <v>209</v>
      </c>
      <c r="BO42" s="9" t="s">
        <v>73</v>
      </c>
      <c r="BP42" s="62" t="s">
        <v>73</v>
      </c>
      <c r="BQ42" s="100"/>
      <c r="BR42" s="58" t="s">
        <v>1392</v>
      </c>
    </row>
    <row r="43" spans="1:70" s="14" customFormat="1" ht="16" x14ac:dyDescent="0.2">
      <c r="A43" s="61" t="s">
        <v>672</v>
      </c>
      <c r="B43" s="61" t="s">
        <v>1201</v>
      </c>
      <c r="C43" s="4" t="s">
        <v>673</v>
      </c>
      <c r="D43" s="61"/>
      <c r="E43" s="61" t="s">
        <v>34</v>
      </c>
      <c r="F43" s="61"/>
      <c r="G43" s="61" t="s">
        <v>67</v>
      </c>
      <c r="H43" s="61"/>
      <c r="I43" s="61"/>
      <c r="J43" s="72"/>
      <c r="K43" s="72"/>
      <c r="L43" s="72" t="s">
        <v>205</v>
      </c>
      <c r="M43" s="72"/>
      <c r="N43" s="72"/>
      <c r="O43" s="72"/>
      <c r="P43" s="72"/>
      <c r="Q43" s="72"/>
      <c r="R43" s="72"/>
      <c r="S43" s="72"/>
      <c r="T43" s="72"/>
      <c r="U43" s="72"/>
      <c r="V43" s="61"/>
      <c r="W43" s="61"/>
      <c r="X43" s="61"/>
      <c r="Y43" s="61"/>
      <c r="Z43" s="61"/>
      <c r="AA43" s="61"/>
      <c r="AB43" s="65" t="s">
        <v>205</v>
      </c>
      <c r="AC43" s="61" t="s">
        <v>593</v>
      </c>
      <c r="AD43" s="61" t="s">
        <v>352</v>
      </c>
      <c r="AE43" s="73" t="s">
        <v>215</v>
      </c>
      <c r="AF43" s="61" t="s">
        <v>133</v>
      </c>
      <c r="AG43" s="73"/>
      <c r="AH43" s="67" t="s">
        <v>858</v>
      </c>
      <c r="AI43" s="72"/>
      <c r="AJ43" s="72"/>
      <c r="AK43" s="65"/>
      <c r="AL43" s="72"/>
      <c r="AM43" s="72" t="s">
        <v>205</v>
      </c>
      <c r="AN43" s="72"/>
      <c r="AO43" s="72"/>
      <c r="AP43" s="72"/>
      <c r="AQ43" s="72"/>
      <c r="AR43" s="72"/>
      <c r="AS43" s="72"/>
      <c r="AT43" s="72"/>
      <c r="AU43" s="72"/>
      <c r="AV43" s="65"/>
      <c r="AW43" s="29" t="s">
        <v>205</v>
      </c>
      <c r="AX43" s="9" t="s">
        <v>153</v>
      </c>
      <c r="AY43" s="9" t="s">
        <v>622</v>
      </c>
      <c r="AZ43" s="49"/>
      <c r="BA43" s="29" t="s">
        <v>205</v>
      </c>
      <c r="BB43" s="9" t="s">
        <v>156</v>
      </c>
      <c r="BC43" s="9"/>
      <c r="BD43" s="49"/>
      <c r="BE43" s="16"/>
      <c r="BF43" s="9"/>
      <c r="BG43" s="9"/>
      <c r="BH43" s="9"/>
      <c r="BI43" s="29"/>
      <c r="BJ43" s="9"/>
      <c r="BK43" s="9"/>
      <c r="BL43" s="49"/>
      <c r="BM43" s="68" t="s">
        <v>67</v>
      </c>
      <c r="BN43" s="61" t="s">
        <v>209</v>
      </c>
      <c r="BO43" s="9" t="s">
        <v>73</v>
      </c>
      <c r="BP43" s="61" t="s">
        <v>73</v>
      </c>
      <c r="BQ43" s="102"/>
      <c r="BR43" s="58" t="s">
        <v>1392</v>
      </c>
    </row>
    <row r="44" spans="1:70" s="14" customFormat="1" ht="16" x14ac:dyDescent="0.2">
      <c r="A44" s="61" t="s">
        <v>607</v>
      </c>
      <c r="B44" s="61" t="s">
        <v>1202</v>
      </c>
      <c r="C44" s="4" t="s">
        <v>1456</v>
      </c>
      <c r="D44" s="61"/>
      <c r="E44" s="61" t="s">
        <v>34</v>
      </c>
      <c r="F44" s="61"/>
      <c r="G44" s="61" t="s">
        <v>67</v>
      </c>
      <c r="H44" s="61"/>
      <c r="I44" s="61"/>
      <c r="J44" s="72"/>
      <c r="K44" s="72"/>
      <c r="L44" s="72" t="s">
        <v>205</v>
      </c>
      <c r="M44" s="72"/>
      <c r="N44" s="72"/>
      <c r="O44" s="72"/>
      <c r="P44" s="72"/>
      <c r="Q44" s="72"/>
      <c r="R44" s="72"/>
      <c r="S44" s="72"/>
      <c r="T44" s="72"/>
      <c r="U44" s="72"/>
      <c r="V44" s="61"/>
      <c r="W44" s="61"/>
      <c r="X44" s="61"/>
      <c r="Y44" s="61"/>
      <c r="Z44" s="61"/>
      <c r="AA44" s="61"/>
      <c r="AB44" s="65"/>
      <c r="AC44" s="62" t="s">
        <v>593</v>
      </c>
      <c r="AD44" s="61" t="s">
        <v>352</v>
      </c>
      <c r="AE44" s="73" t="s">
        <v>608</v>
      </c>
      <c r="AF44" s="61" t="s">
        <v>133</v>
      </c>
      <c r="AG44" s="73">
        <v>1972</v>
      </c>
      <c r="AH44" s="67" t="s">
        <v>858</v>
      </c>
      <c r="AI44" s="72"/>
      <c r="AJ44" s="72"/>
      <c r="AK44" s="65"/>
      <c r="AL44" s="72"/>
      <c r="AM44" s="72" t="s">
        <v>205</v>
      </c>
      <c r="AN44" s="72"/>
      <c r="AO44" s="72"/>
      <c r="AP44" s="72"/>
      <c r="AQ44" s="72"/>
      <c r="AR44" s="72"/>
      <c r="AS44" s="72"/>
      <c r="AT44" s="72" t="s">
        <v>205</v>
      </c>
      <c r="AU44" s="72"/>
      <c r="AV44" s="65" t="s">
        <v>205</v>
      </c>
      <c r="AW44" s="29" t="s">
        <v>205</v>
      </c>
      <c r="AX44" s="9" t="s">
        <v>153</v>
      </c>
      <c r="AY44" s="9" t="s">
        <v>151</v>
      </c>
      <c r="AZ44" s="49"/>
      <c r="BA44" s="29"/>
      <c r="BB44" s="9"/>
      <c r="BC44" s="9"/>
      <c r="BD44" s="49"/>
      <c r="BE44" s="16"/>
      <c r="BF44" s="9"/>
      <c r="BG44" s="9"/>
      <c r="BH44" s="9"/>
      <c r="BI44" s="29"/>
      <c r="BJ44" s="9"/>
      <c r="BK44" s="9"/>
      <c r="BL44" s="49"/>
      <c r="BM44" s="68" t="s">
        <v>67</v>
      </c>
      <c r="BN44" s="61">
        <v>310000000</v>
      </c>
      <c r="BO44" s="9" t="s">
        <v>73</v>
      </c>
      <c r="BP44" s="61" t="s">
        <v>74</v>
      </c>
      <c r="BQ44" s="104" t="s">
        <v>1401</v>
      </c>
      <c r="BR44" s="58" t="s">
        <v>1392</v>
      </c>
    </row>
    <row r="45" spans="1:70" s="14" customFormat="1" ht="16" x14ac:dyDescent="0.2">
      <c r="A45" s="60" t="s">
        <v>1203</v>
      </c>
      <c r="B45" s="60" t="s">
        <v>884</v>
      </c>
      <c r="C45" s="4" t="s">
        <v>1082</v>
      </c>
      <c r="D45" s="4" t="s">
        <v>1083</v>
      </c>
      <c r="E45" s="62" t="s">
        <v>437</v>
      </c>
      <c r="F45" s="62" t="s">
        <v>644</v>
      </c>
      <c r="G45" s="62" t="s">
        <v>885</v>
      </c>
      <c r="H45" s="63"/>
      <c r="I45" s="64"/>
      <c r="J45" s="64"/>
      <c r="K45" s="64"/>
      <c r="L45" s="64"/>
      <c r="M45" s="64"/>
      <c r="N45" s="64"/>
      <c r="O45" s="64"/>
      <c r="P45" s="64"/>
      <c r="Q45" s="64"/>
      <c r="R45" s="64"/>
      <c r="S45" s="64"/>
      <c r="T45" s="64"/>
      <c r="U45" s="64"/>
      <c r="V45" s="64" t="s">
        <v>205</v>
      </c>
      <c r="W45" s="64"/>
      <c r="X45" s="64"/>
      <c r="Y45" s="64"/>
      <c r="Z45" s="64"/>
      <c r="AA45" s="64"/>
      <c r="AB45" s="65"/>
      <c r="AC45" s="62" t="s">
        <v>886</v>
      </c>
      <c r="AD45" s="62" t="s">
        <v>887</v>
      </c>
      <c r="AE45" s="66" t="s">
        <v>587</v>
      </c>
      <c r="AF45" s="62" t="s">
        <v>200</v>
      </c>
      <c r="AG45" s="66">
        <v>2017</v>
      </c>
      <c r="AH45" s="67" t="s">
        <v>200</v>
      </c>
      <c r="AI45" s="64" t="s">
        <v>205</v>
      </c>
      <c r="AJ45" s="64"/>
      <c r="AK45" s="65"/>
      <c r="AL45" s="63"/>
      <c r="AM45" s="64" t="s">
        <v>205</v>
      </c>
      <c r="AN45" s="64"/>
      <c r="AO45" s="64"/>
      <c r="AP45" s="64" t="s">
        <v>205</v>
      </c>
      <c r="AQ45" s="64"/>
      <c r="AR45" s="64"/>
      <c r="AS45" s="64"/>
      <c r="AT45" s="64" t="s">
        <v>205</v>
      </c>
      <c r="AU45" s="64"/>
      <c r="AV45" s="65"/>
      <c r="AW45" s="29" t="s">
        <v>205</v>
      </c>
      <c r="AX45" s="9" t="s">
        <v>153</v>
      </c>
      <c r="AY45" s="9" t="s">
        <v>195</v>
      </c>
      <c r="AZ45" s="49" t="s">
        <v>194</v>
      </c>
      <c r="BA45" s="29" t="s">
        <v>205</v>
      </c>
      <c r="BB45" s="9" t="s">
        <v>160</v>
      </c>
      <c r="BC45" s="9"/>
      <c r="BD45" s="49"/>
      <c r="BE45" s="15"/>
      <c r="BF45" s="9"/>
      <c r="BG45" s="9"/>
      <c r="BH45" s="15"/>
      <c r="BI45" s="40"/>
      <c r="BJ45" s="9"/>
      <c r="BK45" s="9"/>
      <c r="BL45" s="49"/>
      <c r="BM45" s="68" t="s">
        <v>67</v>
      </c>
      <c r="BN45" s="70" t="s">
        <v>888</v>
      </c>
      <c r="BO45" s="9" t="s">
        <v>209</v>
      </c>
      <c r="BP45" s="62" t="s">
        <v>74</v>
      </c>
      <c r="BQ45" s="104" t="s">
        <v>889</v>
      </c>
      <c r="BR45" s="58" t="s">
        <v>1392</v>
      </c>
    </row>
    <row r="46" spans="1:70" s="14" customFormat="1" ht="16" x14ac:dyDescent="0.2">
      <c r="A46" s="60" t="s">
        <v>546</v>
      </c>
      <c r="B46" s="60" t="s">
        <v>1204</v>
      </c>
      <c r="C46" s="4" t="s">
        <v>1035</v>
      </c>
      <c r="D46" s="4"/>
      <c r="E46" s="62" t="s">
        <v>34</v>
      </c>
      <c r="F46" s="62"/>
      <c r="G46" s="62" t="s">
        <v>67</v>
      </c>
      <c r="H46" s="63" t="s">
        <v>205</v>
      </c>
      <c r="I46" s="64"/>
      <c r="J46" s="64"/>
      <c r="K46" s="64"/>
      <c r="L46" s="64"/>
      <c r="M46" s="64"/>
      <c r="N46" s="64"/>
      <c r="O46" s="64"/>
      <c r="P46" s="64"/>
      <c r="Q46" s="64"/>
      <c r="R46" s="64"/>
      <c r="S46" s="64"/>
      <c r="T46" s="64"/>
      <c r="U46" s="64"/>
      <c r="V46" s="64"/>
      <c r="W46" s="64"/>
      <c r="X46" s="64"/>
      <c r="Y46" s="64"/>
      <c r="Z46" s="64"/>
      <c r="AA46" s="64"/>
      <c r="AB46" s="65" t="s">
        <v>205</v>
      </c>
      <c r="AC46" s="62" t="s">
        <v>593</v>
      </c>
      <c r="AD46" s="62" t="s">
        <v>352</v>
      </c>
      <c r="AE46" s="66" t="s">
        <v>215</v>
      </c>
      <c r="AF46" s="62" t="s">
        <v>133</v>
      </c>
      <c r="AG46" s="66">
        <v>2002</v>
      </c>
      <c r="AH46" s="67" t="s">
        <v>858</v>
      </c>
      <c r="AI46" s="64"/>
      <c r="AJ46" s="64"/>
      <c r="AK46" s="65"/>
      <c r="AL46" s="63"/>
      <c r="AM46" s="64" t="s">
        <v>205</v>
      </c>
      <c r="AN46" s="64"/>
      <c r="AO46" s="64"/>
      <c r="AP46" s="64"/>
      <c r="AQ46" s="64"/>
      <c r="AR46" s="64"/>
      <c r="AS46" s="64"/>
      <c r="AT46" s="64"/>
      <c r="AU46" s="64"/>
      <c r="AV46" s="65"/>
      <c r="AW46" s="29" t="s">
        <v>205</v>
      </c>
      <c r="AX46" s="9" t="s">
        <v>153</v>
      </c>
      <c r="AY46" s="9"/>
      <c r="AZ46" s="49"/>
      <c r="BA46" s="29"/>
      <c r="BB46" s="9"/>
      <c r="BC46" s="9"/>
      <c r="BD46" s="49"/>
      <c r="BE46" s="16"/>
      <c r="BF46" s="9"/>
      <c r="BG46" s="9"/>
      <c r="BH46" s="9"/>
      <c r="BI46" s="29"/>
      <c r="BJ46" s="9"/>
      <c r="BK46" s="9"/>
      <c r="BL46" s="49"/>
      <c r="BM46" s="68" t="s">
        <v>67</v>
      </c>
      <c r="BN46" s="62" t="s">
        <v>209</v>
      </c>
      <c r="BO46" s="9" t="s">
        <v>73</v>
      </c>
      <c r="BP46" s="62" t="s">
        <v>73</v>
      </c>
      <c r="BQ46" s="100"/>
      <c r="BR46" s="58" t="s">
        <v>1392</v>
      </c>
    </row>
    <row r="47" spans="1:70" s="14" customFormat="1" ht="16" x14ac:dyDescent="0.2">
      <c r="A47" s="60" t="s">
        <v>1425</v>
      </c>
      <c r="B47" s="60" t="s">
        <v>1426</v>
      </c>
      <c r="C47" s="4" t="s">
        <v>1120</v>
      </c>
      <c r="D47" s="4" t="s">
        <v>1121</v>
      </c>
      <c r="E47" s="62" t="s">
        <v>52</v>
      </c>
      <c r="F47" s="62"/>
      <c r="G47" s="62" t="s">
        <v>67</v>
      </c>
      <c r="H47" s="63" t="s">
        <v>205</v>
      </c>
      <c r="I47" s="64"/>
      <c r="J47" s="64"/>
      <c r="K47" s="64"/>
      <c r="L47" s="64"/>
      <c r="M47" s="64"/>
      <c r="N47" s="64"/>
      <c r="O47" s="64"/>
      <c r="P47" s="64"/>
      <c r="Q47" s="64"/>
      <c r="R47" s="64"/>
      <c r="S47" s="64"/>
      <c r="T47" s="64"/>
      <c r="U47" s="64"/>
      <c r="V47" s="64"/>
      <c r="W47" s="64"/>
      <c r="X47" s="64"/>
      <c r="Y47" s="64"/>
      <c r="Z47" s="64"/>
      <c r="AA47" s="64"/>
      <c r="AB47" s="65" t="s">
        <v>205</v>
      </c>
      <c r="AC47" s="62" t="s">
        <v>593</v>
      </c>
      <c r="AD47" s="62" t="s">
        <v>352</v>
      </c>
      <c r="AE47" s="66" t="s">
        <v>544</v>
      </c>
      <c r="AF47" s="62" t="s">
        <v>133</v>
      </c>
      <c r="AG47" s="66" t="s">
        <v>209</v>
      </c>
      <c r="AH47" s="67" t="s">
        <v>858</v>
      </c>
      <c r="AI47" s="64"/>
      <c r="AJ47" s="64"/>
      <c r="AK47" s="65"/>
      <c r="AL47" s="63"/>
      <c r="AM47" s="64" t="s">
        <v>205</v>
      </c>
      <c r="AN47" s="64" t="s">
        <v>205</v>
      </c>
      <c r="AO47" s="64" t="s">
        <v>205</v>
      </c>
      <c r="AP47" s="64"/>
      <c r="AQ47" s="64"/>
      <c r="AR47" s="64"/>
      <c r="AS47" s="64"/>
      <c r="AT47" s="64"/>
      <c r="AU47" s="64"/>
      <c r="AV47" s="65"/>
      <c r="AW47" s="29" t="s">
        <v>205</v>
      </c>
      <c r="AX47" s="9" t="s">
        <v>153</v>
      </c>
      <c r="AY47" s="9" t="s">
        <v>154</v>
      </c>
      <c r="AZ47" s="49"/>
      <c r="BA47" s="29" t="s">
        <v>205</v>
      </c>
      <c r="BB47" s="9" t="s">
        <v>157</v>
      </c>
      <c r="BC47" s="9"/>
      <c r="BD47" s="49"/>
      <c r="BE47" s="16"/>
      <c r="BF47" s="9"/>
      <c r="BG47" s="9"/>
      <c r="BH47" s="9"/>
      <c r="BI47" s="29"/>
      <c r="BJ47" s="9"/>
      <c r="BK47" s="9"/>
      <c r="BL47" s="49"/>
      <c r="BM47" s="68" t="s">
        <v>67</v>
      </c>
      <c r="BN47" s="62" t="s">
        <v>209</v>
      </c>
      <c r="BO47" s="9" t="s">
        <v>73</v>
      </c>
      <c r="BP47" s="62" t="s">
        <v>73</v>
      </c>
      <c r="BQ47" s="100"/>
      <c r="BR47" s="58" t="s">
        <v>1392</v>
      </c>
    </row>
    <row r="48" spans="1:70" s="14" customFormat="1" ht="16" x14ac:dyDescent="0.2">
      <c r="A48" s="60" t="s">
        <v>1427</v>
      </c>
      <c r="B48" s="60" t="s">
        <v>1428</v>
      </c>
      <c r="C48" s="4" t="s">
        <v>1034</v>
      </c>
      <c r="D48" s="4"/>
      <c r="E48" s="62" t="s">
        <v>52</v>
      </c>
      <c r="F48" s="62"/>
      <c r="G48" s="62" t="s">
        <v>67</v>
      </c>
      <c r="H48" s="63" t="s">
        <v>205</v>
      </c>
      <c r="I48" s="64"/>
      <c r="J48" s="64"/>
      <c r="K48" s="64"/>
      <c r="L48" s="64"/>
      <c r="M48" s="64"/>
      <c r="N48" s="64"/>
      <c r="O48" s="64"/>
      <c r="P48" s="64"/>
      <c r="Q48" s="64"/>
      <c r="R48" s="64"/>
      <c r="S48" s="64"/>
      <c r="T48" s="64"/>
      <c r="U48" s="64"/>
      <c r="V48" s="64"/>
      <c r="W48" s="64"/>
      <c r="X48" s="64"/>
      <c r="Y48" s="64"/>
      <c r="Z48" s="64"/>
      <c r="AA48" s="64"/>
      <c r="AB48" s="65" t="s">
        <v>205</v>
      </c>
      <c r="AC48" s="62" t="s">
        <v>593</v>
      </c>
      <c r="AD48" s="62" t="s">
        <v>352</v>
      </c>
      <c r="AE48" s="66" t="s">
        <v>215</v>
      </c>
      <c r="AF48" s="62" t="s">
        <v>133</v>
      </c>
      <c r="AG48" s="66" t="s">
        <v>209</v>
      </c>
      <c r="AH48" s="67" t="s">
        <v>858</v>
      </c>
      <c r="AI48" s="64"/>
      <c r="AJ48" s="64"/>
      <c r="AK48" s="65"/>
      <c r="AL48" s="63"/>
      <c r="AM48" s="64" t="s">
        <v>205</v>
      </c>
      <c r="AN48" s="64"/>
      <c r="AO48" s="64" t="s">
        <v>205</v>
      </c>
      <c r="AP48" s="64"/>
      <c r="AQ48" s="64"/>
      <c r="AR48" s="64"/>
      <c r="AS48" s="64"/>
      <c r="AT48" s="64"/>
      <c r="AU48" s="64"/>
      <c r="AV48" s="65"/>
      <c r="AW48" s="29" t="s">
        <v>205</v>
      </c>
      <c r="AX48" s="9" t="s">
        <v>153</v>
      </c>
      <c r="AY48" s="9" t="s">
        <v>154</v>
      </c>
      <c r="AZ48" s="49"/>
      <c r="BA48" s="29" t="s">
        <v>205</v>
      </c>
      <c r="BB48" s="9" t="s">
        <v>156</v>
      </c>
      <c r="BC48" s="9"/>
      <c r="BD48" s="49"/>
      <c r="BE48" s="16"/>
      <c r="BF48" s="9"/>
      <c r="BG48" s="9"/>
      <c r="BH48" s="9"/>
      <c r="BI48" s="29"/>
      <c r="BJ48" s="9"/>
      <c r="BK48" s="9"/>
      <c r="BL48" s="49"/>
      <c r="BM48" s="68" t="s">
        <v>67</v>
      </c>
      <c r="BN48" s="62" t="s">
        <v>209</v>
      </c>
      <c r="BO48" s="9" t="s">
        <v>73</v>
      </c>
      <c r="BP48" s="62" t="s">
        <v>73</v>
      </c>
      <c r="BQ48" s="100"/>
      <c r="BR48" s="58" t="s">
        <v>1392</v>
      </c>
    </row>
    <row r="49" spans="1:70" s="14" customFormat="1" ht="16" x14ac:dyDescent="0.2">
      <c r="A49" s="60" t="s">
        <v>1205</v>
      </c>
      <c r="B49" s="60" t="s">
        <v>300</v>
      </c>
      <c r="C49" s="4" t="s">
        <v>44</v>
      </c>
      <c r="D49" s="4"/>
      <c r="E49" s="62" t="s">
        <v>28</v>
      </c>
      <c r="F49" s="62" t="s">
        <v>644</v>
      </c>
      <c r="G49" s="62" t="s">
        <v>45</v>
      </c>
      <c r="H49" s="64"/>
      <c r="I49" s="64"/>
      <c r="J49" s="64"/>
      <c r="K49" s="64" t="s">
        <v>205</v>
      </c>
      <c r="L49" s="64"/>
      <c r="M49" s="64"/>
      <c r="N49" s="64"/>
      <c r="O49" s="64"/>
      <c r="P49" s="64"/>
      <c r="Q49" s="64"/>
      <c r="R49" s="64"/>
      <c r="S49" s="64"/>
      <c r="T49" s="64"/>
      <c r="U49" s="64"/>
      <c r="V49" s="64"/>
      <c r="W49" s="64"/>
      <c r="X49" s="64"/>
      <c r="Y49" s="64"/>
      <c r="Z49" s="64"/>
      <c r="AA49" s="64"/>
      <c r="AB49" s="65"/>
      <c r="AC49" s="62" t="s">
        <v>46</v>
      </c>
      <c r="AD49" s="62" t="s">
        <v>46</v>
      </c>
      <c r="AE49" s="66" t="s">
        <v>958</v>
      </c>
      <c r="AF49" s="62" t="s">
        <v>200</v>
      </c>
      <c r="AG49" s="66">
        <v>2015</v>
      </c>
      <c r="AH49" s="67" t="s">
        <v>200</v>
      </c>
      <c r="AI49" s="64"/>
      <c r="AJ49" s="64" t="s">
        <v>205</v>
      </c>
      <c r="AK49" s="65"/>
      <c r="AL49" s="63"/>
      <c r="AM49" s="64" t="s">
        <v>205</v>
      </c>
      <c r="AN49" s="64"/>
      <c r="AO49" s="64" t="s">
        <v>205</v>
      </c>
      <c r="AP49" s="64"/>
      <c r="AQ49" s="64" t="s">
        <v>205</v>
      </c>
      <c r="AR49" s="64" t="s">
        <v>205</v>
      </c>
      <c r="AS49" s="64"/>
      <c r="AT49" s="64" t="s">
        <v>205</v>
      </c>
      <c r="AU49" s="64"/>
      <c r="AV49" s="65"/>
      <c r="AW49" s="29" t="s">
        <v>205</v>
      </c>
      <c r="AX49" s="9" t="s">
        <v>195</v>
      </c>
      <c r="AY49" s="9" t="s">
        <v>172</v>
      </c>
      <c r="AZ49" s="49" t="s">
        <v>151</v>
      </c>
      <c r="BA49" s="29" t="s">
        <v>205</v>
      </c>
      <c r="BB49" s="9" t="s">
        <v>165</v>
      </c>
      <c r="BC49" s="9" t="s">
        <v>157</v>
      </c>
      <c r="BD49" s="49" t="s">
        <v>166</v>
      </c>
      <c r="BE49" s="16" t="s">
        <v>205</v>
      </c>
      <c r="BF49" s="21" t="s">
        <v>170</v>
      </c>
      <c r="BG49" s="21" t="s">
        <v>174</v>
      </c>
      <c r="BH49" s="9"/>
      <c r="BI49" s="29"/>
      <c r="BJ49" s="9"/>
      <c r="BK49" s="9"/>
      <c r="BL49" s="49"/>
      <c r="BM49" s="68" t="s">
        <v>67</v>
      </c>
      <c r="BN49" s="62" t="s">
        <v>209</v>
      </c>
      <c r="BO49" s="21" t="s">
        <v>4</v>
      </c>
      <c r="BP49" s="62" t="s">
        <v>73</v>
      </c>
      <c r="BQ49" s="100"/>
      <c r="BR49" s="58" t="s">
        <v>1392</v>
      </c>
    </row>
    <row r="50" spans="1:70" s="14" customFormat="1" ht="16" x14ac:dyDescent="0.2">
      <c r="A50" s="60" t="s">
        <v>1206</v>
      </c>
      <c r="B50" s="60" t="s">
        <v>490</v>
      </c>
      <c r="C50" s="4" t="s">
        <v>491</v>
      </c>
      <c r="D50" s="4"/>
      <c r="E50" s="62" t="s">
        <v>28</v>
      </c>
      <c r="F50" s="62" t="s">
        <v>644</v>
      </c>
      <c r="G50" s="62" t="s">
        <v>492</v>
      </c>
      <c r="H50" s="64"/>
      <c r="I50" s="64"/>
      <c r="J50" s="64"/>
      <c r="K50" s="64"/>
      <c r="L50" s="64"/>
      <c r="M50" s="64"/>
      <c r="N50" s="64" t="s">
        <v>205</v>
      </c>
      <c r="O50" s="64"/>
      <c r="P50" s="64"/>
      <c r="Q50" s="64"/>
      <c r="R50" s="64"/>
      <c r="S50" s="64"/>
      <c r="T50" s="64" t="s">
        <v>205</v>
      </c>
      <c r="U50" s="64" t="s">
        <v>205</v>
      </c>
      <c r="V50" s="64"/>
      <c r="W50" s="64"/>
      <c r="X50" s="64"/>
      <c r="Y50" s="64" t="s">
        <v>205</v>
      </c>
      <c r="Z50" s="64"/>
      <c r="AA50" s="64"/>
      <c r="AB50" s="65"/>
      <c r="AC50" s="62" t="s">
        <v>65</v>
      </c>
      <c r="AD50" s="62" t="s">
        <v>65</v>
      </c>
      <c r="AE50" s="66" t="s">
        <v>215</v>
      </c>
      <c r="AF50" s="62" t="s">
        <v>200</v>
      </c>
      <c r="AG50" s="66">
        <v>1998</v>
      </c>
      <c r="AH50" s="67" t="s">
        <v>200</v>
      </c>
      <c r="AI50" s="64"/>
      <c r="AJ50" s="64"/>
      <c r="AK50" s="65"/>
      <c r="AL50" s="63"/>
      <c r="AM50" s="64" t="s">
        <v>205</v>
      </c>
      <c r="AN50" s="64"/>
      <c r="AO50" s="64" t="s">
        <v>205</v>
      </c>
      <c r="AP50" s="64" t="s">
        <v>205</v>
      </c>
      <c r="AQ50" s="64" t="s">
        <v>205</v>
      </c>
      <c r="AR50" s="64"/>
      <c r="AS50" s="64"/>
      <c r="AT50" s="64"/>
      <c r="AU50" s="64"/>
      <c r="AV50" s="65"/>
      <c r="AW50" s="29" t="s">
        <v>205</v>
      </c>
      <c r="AX50" s="9" t="s">
        <v>195</v>
      </c>
      <c r="AY50" s="9"/>
      <c r="AZ50" s="49"/>
      <c r="BA50" s="29" t="s">
        <v>205</v>
      </c>
      <c r="BB50" s="9" t="s">
        <v>156</v>
      </c>
      <c r="BC50" s="9" t="s">
        <v>161</v>
      </c>
      <c r="BD50" s="49"/>
      <c r="BE50" s="16" t="s">
        <v>205</v>
      </c>
      <c r="BF50" s="9" t="s">
        <v>170</v>
      </c>
      <c r="BG50" s="9"/>
      <c r="BH50" s="9"/>
      <c r="BI50" s="29"/>
      <c r="BJ50" s="9"/>
      <c r="BK50" s="9"/>
      <c r="BL50" s="49"/>
      <c r="BM50" s="68" t="s">
        <v>493</v>
      </c>
      <c r="BN50" s="70" t="s">
        <v>209</v>
      </c>
      <c r="BO50" s="21" t="s">
        <v>209</v>
      </c>
      <c r="BP50" s="62" t="s">
        <v>209</v>
      </c>
      <c r="BQ50" s="100"/>
      <c r="BR50" s="58" t="s">
        <v>1392</v>
      </c>
    </row>
    <row r="51" spans="1:70" s="14" customFormat="1" ht="16" x14ac:dyDescent="0.2">
      <c r="A51" s="60" t="s">
        <v>1207</v>
      </c>
      <c r="B51" s="60" t="s">
        <v>405</v>
      </c>
      <c r="C51" s="4" t="s">
        <v>406</v>
      </c>
      <c r="D51" s="4"/>
      <c r="E51" s="62" t="s">
        <v>331</v>
      </c>
      <c r="F51" s="62"/>
      <c r="G51" s="62" t="s">
        <v>407</v>
      </c>
      <c r="H51" s="63"/>
      <c r="I51" s="64"/>
      <c r="J51" s="64"/>
      <c r="K51" s="64"/>
      <c r="L51" s="64"/>
      <c r="M51" s="64"/>
      <c r="N51" s="64"/>
      <c r="O51" s="64"/>
      <c r="P51" s="64"/>
      <c r="Q51" s="64"/>
      <c r="R51" s="64"/>
      <c r="S51" s="64"/>
      <c r="T51" s="64"/>
      <c r="U51" s="64" t="s">
        <v>205</v>
      </c>
      <c r="V51" s="64"/>
      <c r="W51" s="64"/>
      <c r="X51" s="64"/>
      <c r="Y51" s="64"/>
      <c r="Z51" s="64"/>
      <c r="AA51" s="64"/>
      <c r="AB51" s="65"/>
      <c r="AC51" s="62" t="s">
        <v>408</v>
      </c>
      <c r="AD51" s="62" t="s">
        <v>51</v>
      </c>
      <c r="AE51" s="66" t="s">
        <v>215</v>
      </c>
      <c r="AF51" s="62" t="s">
        <v>198</v>
      </c>
      <c r="AG51" s="66">
        <v>1997</v>
      </c>
      <c r="AH51" s="67" t="s">
        <v>861</v>
      </c>
      <c r="AI51" s="64"/>
      <c r="AJ51" s="64"/>
      <c r="AK51" s="65"/>
      <c r="AL51" s="63"/>
      <c r="AM51" s="64" t="s">
        <v>205</v>
      </c>
      <c r="AN51" s="64"/>
      <c r="AO51" s="64"/>
      <c r="AP51" s="64"/>
      <c r="AQ51" s="64"/>
      <c r="AR51" s="64" t="s">
        <v>205</v>
      </c>
      <c r="AS51" s="64"/>
      <c r="AT51" s="64"/>
      <c r="AU51" s="64"/>
      <c r="AV51" s="65"/>
      <c r="AW51" s="29" t="s">
        <v>205</v>
      </c>
      <c r="AX51" s="9" t="s">
        <v>195</v>
      </c>
      <c r="AY51" s="9"/>
      <c r="AZ51" s="49"/>
      <c r="BA51" s="40"/>
      <c r="BB51" s="9"/>
      <c r="BC51" s="9"/>
      <c r="BD51" s="38"/>
      <c r="BE51" s="16" t="s">
        <v>205</v>
      </c>
      <c r="BF51" s="9" t="s">
        <v>174</v>
      </c>
      <c r="BG51" s="9" t="s">
        <v>624</v>
      </c>
      <c r="BH51" s="9"/>
      <c r="BI51" s="40"/>
      <c r="BJ51" s="9"/>
      <c r="BK51" s="9"/>
      <c r="BL51" s="49"/>
      <c r="BM51" s="68" t="s">
        <v>126</v>
      </c>
      <c r="BN51" s="70" t="s">
        <v>209</v>
      </c>
      <c r="BO51" s="21" t="s">
        <v>209</v>
      </c>
      <c r="BP51" s="62" t="s">
        <v>209</v>
      </c>
      <c r="BQ51" s="100"/>
      <c r="BR51" s="58" t="s">
        <v>1392</v>
      </c>
    </row>
    <row r="52" spans="1:70" s="14" customFormat="1" ht="16" x14ac:dyDescent="0.2">
      <c r="A52" s="60" t="s">
        <v>1049</v>
      </c>
      <c r="B52" s="60" t="s">
        <v>1208</v>
      </c>
      <c r="C52" s="4" t="s">
        <v>499</v>
      </c>
      <c r="D52" s="4"/>
      <c r="E52" s="62" t="s">
        <v>52</v>
      </c>
      <c r="F52" s="62"/>
      <c r="G52" s="62" t="s">
        <v>67</v>
      </c>
      <c r="H52" s="63" t="s">
        <v>205</v>
      </c>
      <c r="I52" s="64" t="s">
        <v>205</v>
      </c>
      <c r="J52" s="64" t="s">
        <v>205</v>
      </c>
      <c r="K52" s="64" t="s">
        <v>205</v>
      </c>
      <c r="L52" s="64" t="s">
        <v>205</v>
      </c>
      <c r="M52" s="64"/>
      <c r="N52" s="64" t="s">
        <v>205</v>
      </c>
      <c r="O52" s="64"/>
      <c r="P52" s="64"/>
      <c r="Q52" s="64" t="s">
        <v>205</v>
      </c>
      <c r="R52" s="64"/>
      <c r="S52" s="64"/>
      <c r="T52" s="64"/>
      <c r="U52" s="64" t="s">
        <v>205</v>
      </c>
      <c r="V52" s="64"/>
      <c r="W52" s="64"/>
      <c r="X52" s="64" t="s">
        <v>205</v>
      </c>
      <c r="Y52" s="64"/>
      <c r="Z52" s="64"/>
      <c r="AA52" s="64"/>
      <c r="AB52" s="65"/>
      <c r="AC52" s="62" t="s">
        <v>125</v>
      </c>
      <c r="AD52" s="62" t="s">
        <v>275</v>
      </c>
      <c r="AE52" s="66" t="s">
        <v>1457</v>
      </c>
      <c r="AF52" s="62" t="s">
        <v>133</v>
      </c>
      <c r="AG52" s="66" t="s">
        <v>209</v>
      </c>
      <c r="AH52" s="67" t="s">
        <v>858</v>
      </c>
      <c r="AI52" s="64" t="s">
        <v>205</v>
      </c>
      <c r="AJ52" s="64" t="s">
        <v>205</v>
      </c>
      <c r="AK52" s="65" t="s">
        <v>205</v>
      </c>
      <c r="AL52" s="63"/>
      <c r="AM52" s="64" t="s">
        <v>205</v>
      </c>
      <c r="AN52" s="64" t="s">
        <v>205</v>
      </c>
      <c r="AO52" s="64"/>
      <c r="AP52" s="64" t="s">
        <v>205</v>
      </c>
      <c r="AQ52" s="64"/>
      <c r="AR52" s="64"/>
      <c r="AS52" s="64"/>
      <c r="AT52" s="64"/>
      <c r="AU52" s="64"/>
      <c r="AV52" s="65"/>
      <c r="AW52" s="29" t="s">
        <v>205</v>
      </c>
      <c r="AX52" s="9" t="s">
        <v>195</v>
      </c>
      <c r="AY52" s="9" t="s">
        <v>194</v>
      </c>
      <c r="AZ52" s="49" t="s">
        <v>148</v>
      </c>
      <c r="BA52" s="29"/>
      <c r="BB52" s="9"/>
      <c r="BC52" s="9"/>
      <c r="BD52" s="49"/>
      <c r="BE52" s="16" t="s">
        <v>205</v>
      </c>
      <c r="BF52" s="14" t="s">
        <v>161</v>
      </c>
      <c r="BG52" s="9"/>
      <c r="BH52" s="9"/>
      <c r="BI52" s="29"/>
      <c r="BJ52" s="9"/>
      <c r="BK52" s="9"/>
      <c r="BL52" s="49"/>
      <c r="BM52" s="68" t="s">
        <v>67</v>
      </c>
      <c r="BN52" s="70" t="s">
        <v>209</v>
      </c>
      <c r="BO52" s="21" t="s">
        <v>209</v>
      </c>
      <c r="BP52" s="62" t="s">
        <v>74</v>
      </c>
      <c r="BQ52" s="104" t="s">
        <v>1043</v>
      </c>
      <c r="BR52" s="58" t="s">
        <v>1392</v>
      </c>
    </row>
    <row r="53" spans="1:70" s="14" customFormat="1" ht="16" x14ac:dyDescent="0.2">
      <c r="A53" s="60" t="s">
        <v>948</v>
      </c>
      <c r="B53" s="60" t="s">
        <v>1209</v>
      </c>
      <c r="C53" s="4" t="s">
        <v>204</v>
      </c>
      <c r="D53" s="4"/>
      <c r="E53" s="62" t="s">
        <v>52</v>
      </c>
      <c r="F53" s="62" t="s">
        <v>644</v>
      </c>
      <c r="G53" s="62" t="s">
        <v>206</v>
      </c>
      <c r="H53" s="63"/>
      <c r="I53" s="64"/>
      <c r="J53" s="64"/>
      <c r="K53" s="64"/>
      <c r="L53" s="64"/>
      <c r="M53" s="64"/>
      <c r="N53" s="64"/>
      <c r="O53" s="64"/>
      <c r="P53" s="64" t="s">
        <v>205</v>
      </c>
      <c r="Q53" s="64" t="s">
        <v>205</v>
      </c>
      <c r="R53" s="64" t="s">
        <v>205</v>
      </c>
      <c r="S53" s="64" t="s">
        <v>205</v>
      </c>
      <c r="T53" s="64"/>
      <c r="U53" s="64"/>
      <c r="V53" s="64"/>
      <c r="W53" s="64"/>
      <c r="X53" s="64"/>
      <c r="Y53" s="64"/>
      <c r="Z53" s="64"/>
      <c r="AA53" s="64"/>
      <c r="AB53" s="65"/>
      <c r="AC53" s="62" t="s">
        <v>207</v>
      </c>
      <c r="AD53" s="62" t="s">
        <v>208</v>
      </c>
      <c r="AE53" s="66" t="s">
        <v>208</v>
      </c>
      <c r="AF53" s="62" t="s">
        <v>133</v>
      </c>
      <c r="AG53" s="66" t="s">
        <v>209</v>
      </c>
      <c r="AH53" s="67" t="s">
        <v>861</v>
      </c>
      <c r="AI53" s="64"/>
      <c r="AJ53" s="64" t="s">
        <v>205</v>
      </c>
      <c r="AK53" s="65"/>
      <c r="AL53" s="63" t="s">
        <v>205</v>
      </c>
      <c r="AM53" s="64" t="s">
        <v>205</v>
      </c>
      <c r="AN53" s="64"/>
      <c r="AO53" s="64" t="s">
        <v>205</v>
      </c>
      <c r="AP53" s="64"/>
      <c r="AQ53" s="64" t="s">
        <v>205</v>
      </c>
      <c r="AR53" s="64" t="s">
        <v>205</v>
      </c>
      <c r="AS53" s="64"/>
      <c r="AT53" s="64"/>
      <c r="AU53" s="64" t="s">
        <v>205</v>
      </c>
      <c r="AV53" s="65"/>
      <c r="AW53" s="29" t="s">
        <v>205</v>
      </c>
      <c r="AX53" s="9" t="s">
        <v>195</v>
      </c>
      <c r="AY53" s="9" t="s">
        <v>149</v>
      </c>
      <c r="AZ53" s="49"/>
      <c r="BA53" s="29" t="s">
        <v>205</v>
      </c>
      <c r="BB53" s="9" t="s">
        <v>173</v>
      </c>
      <c r="BC53" s="9" t="s">
        <v>162</v>
      </c>
      <c r="BD53" s="49"/>
      <c r="BE53" s="16" t="s">
        <v>205</v>
      </c>
      <c r="BF53" s="21" t="s">
        <v>167</v>
      </c>
      <c r="BG53" s="21" t="s">
        <v>170</v>
      </c>
      <c r="BH53" s="9" t="s">
        <v>174</v>
      </c>
      <c r="BI53" s="29"/>
      <c r="BJ53" s="9"/>
      <c r="BK53" s="9"/>
      <c r="BL53" s="49"/>
      <c r="BM53" s="68" t="s">
        <v>203</v>
      </c>
      <c r="BN53" s="62" t="s">
        <v>209</v>
      </c>
      <c r="BO53" s="21" t="s">
        <v>209</v>
      </c>
      <c r="BP53" s="62" t="s">
        <v>73</v>
      </c>
      <c r="BQ53" s="100"/>
      <c r="BR53" s="58" t="s">
        <v>1392</v>
      </c>
    </row>
    <row r="54" spans="1:70" s="14" customFormat="1" ht="16" x14ac:dyDescent="0.2">
      <c r="A54" s="60" t="s">
        <v>1210</v>
      </c>
      <c r="B54" s="60" t="s">
        <v>381</v>
      </c>
      <c r="C54" s="4" t="s">
        <v>382</v>
      </c>
      <c r="D54" s="4"/>
      <c r="E54" s="62" t="s">
        <v>331</v>
      </c>
      <c r="F54" s="62"/>
      <c r="G54" s="62" t="s">
        <v>383</v>
      </c>
      <c r="H54" s="63"/>
      <c r="I54" s="64"/>
      <c r="J54" s="64"/>
      <c r="K54" s="64"/>
      <c r="L54" s="64"/>
      <c r="M54" s="64"/>
      <c r="N54" s="64"/>
      <c r="O54" s="64"/>
      <c r="P54" s="64"/>
      <c r="Q54" s="64"/>
      <c r="R54" s="64"/>
      <c r="S54" s="64"/>
      <c r="T54" s="64"/>
      <c r="U54" s="64" t="s">
        <v>205</v>
      </c>
      <c r="V54" s="64"/>
      <c r="W54" s="64"/>
      <c r="X54" s="64"/>
      <c r="Y54" s="64"/>
      <c r="Z54" s="64"/>
      <c r="AA54" s="64"/>
      <c r="AB54" s="65"/>
      <c r="AC54" s="62" t="s">
        <v>313</v>
      </c>
      <c r="AD54" s="62" t="s">
        <v>76</v>
      </c>
      <c r="AE54" s="66" t="s">
        <v>215</v>
      </c>
      <c r="AF54" s="62" t="s">
        <v>198</v>
      </c>
      <c r="AG54" s="66" t="s">
        <v>209</v>
      </c>
      <c r="AH54" s="67" t="s">
        <v>861</v>
      </c>
      <c r="AI54" s="64"/>
      <c r="AJ54" s="64"/>
      <c r="AK54" s="65"/>
      <c r="AL54" s="64"/>
      <c r="AM54" s="64" t="s">
        <v>205</v>
      </c>
      <c r="AN54" s="64"/>
      <c r="AO54" s="64"/>
      <c r="AP54" s="64"/>
      <c r="AQ54" s="64"/>
      <c r="AR54" s="64" t="s">
        <v>205</v>
      </c>
      <c r="AS54" s="64"/>
      <c r="AT54" s="64"/>
      <c r="AU54" s="64"/>
      <c r="AV54" s="65"/>
      <c r="AW54" s="29" t="s">
        <v>205</v>
      </c>
      <c r="AX54" s="9" t="s">
        <v>195</v>
      </c>
      <c r="AY54" s="9"/>
      <c r="AZ54" s="49"/>
      <c r="BA54" s="40"/>
      <c r="BB54" s="9"/>
      <c r="BC54" s="9"/>
      <c r="BD54" s="49"/>
      <c r="BE54" s="16" t="s">
        <v>205</v>
      </c>
      <c r="BF54" s="9" t="s">
        <v>181</v>
      </c>
      <c r="BG54" s="9"/>
      <c r="BH54" s="9"/>
      <c r="BI54" s="40"/>
      <c r="BJ54" s="9"/>
      <c r="BK54" s="9"/>
      <c r="BL54" s="49"/>
      <c r="BM54" s="68" t="s">
        <v>209</v>
      </c>
      <c r="BN54" s="70" t="s">
        <v>209</v>
      </c>
      <c r="BO54" s="21" t="s">
        <v>209</v>
      </c>
      <c r="BP54" s="62" t="s">
        <v>209</v>
      </c>
      <c r="BQ54" s="100"/>
      <c r="BR54" s="58" t="s">
        <v>1392</v>
      </c>
    </row>
    <row r="55" spans="1:70" s="14" customFormat="1" ht="16" x14ac:dyDescent="0.2">
      <c r="A55" s="60" t="s">
        <v>684</v>
      </c>
      <c r="B55" s="60" t="s">
        <v>310</v>
      </c>
      <c r="C55" s="4" t="s">
        <v>311</v>
      </c>
      <c r="D55" s="4"/>
      <c r="E55" s="62" t="s">
        <v>28</v>
      </c>
      <c r="F55" s="62" t="s">
        <v>644</v>
      </c>
      <c r="G55" s="62" t="s">
        <v>312</v>
      </c>
      <c r="H55" s="63" t="s">
        <v>205</v>
      </c>
      <c r="I55" s="64"/>
      <c r="J55" s="64"/>
      <c r="K55" s="64"/>
      <c r="L55" s="64"/>
      <c r="M55" s="64"/>
      <c r="N55" s="64"/>
      <c r="O55" s="64"/>
      <c r="P55" s="64"/>
      <c r="Q55" s="64"/>
      <c r="R55" s="64"/>
      <c r="S55" s="64"/>
      <c r="T55" s="64"/>
      <c r="U55" s="64" t="s">
        <v>205</v>
      </c>
      <c r="V55" s="64"/>
      <c r="W55" s="64"/>
      <c r="X55" s="64"/>
      <c r="Y55" s="64"/>
      <c r="Z55" s="64"/>
      <c r="AA55" s="64"/>
      <c r="AB55" s="65"/>
      <c r="AC55" s="62" t="s">
        <v>313</v>
      </c>
      <c r="AD55" s="62" t="s">
        <v>76</v>
      </c>
      <c r="AE55" s="66" t="s">
        <v>215</v>
      </c>
      <c r="AF55" s="62" t="s">
        <v>198</v>
      </c>
      <c r="AG55" s="66">
        <v>1974</v>
      </c>
      <c r="AH55" s="67" t="s">
        <v>861</v>
      </c>
      <c r="AI55" s="64"/>
      <c r="AJ55" s="64"/>
      <c r="AK55" s="65"/>
      <c r="AL55" s="64"/>
      <c r="AM55" s="64" t="s">
        <v>205</v>
      </c>
      <c r="AN55" s="64"/>
      <c r="AO55" s="64"/>
      <c r="AP55" s="64" t="s">
        <v>205</v>
      </c>
      <c r="AQ55" s="64" t="s">
        <v>205</v>
      </c>
      <c r="AR55" s="64" t="s">
        <v>205</v>
      </c>
      <c r="AS55" s="64"/>
      <c r="AT55" s="64"/>
      <c r="AU55" s="64"/>
      <c r="AV55" s="65"/>
      <c r="AW55" s="29" t="s">
        <v>205</v>
      </c>
      <c r="AX55" s="9" t="s">
        <v>195</v>
      </c>
      <c r="AY55" s="9"/>
      <c r="AZ55" s="49"/>
      <c r="BA55" s="29" t="s">
        <v>205</v>
      </c>
      <c r="BB55" s="9" t="s">
        <v>158</v>
      </c>
      <c r="BC55" s="9" t="s">
        <v>160</v>
      </c>
      <c r="BD55" s="49"/>
      <c r="BE55" s="16" t="s">
        <v>205</v>
      </c>
      <c r="BF55" s="21" t="s">
        <v>170</v>
      </c>
      <c r="BG55" s="9" t="s">
        <v>167</v>
      </c>
      <c r="BH55" s="9"/>
      <c r="BI55" s="40"/>
      <c r="BJ55" s="9"/>
      <c r="BK55" s="9"/>
      <c r="BL55" s="49"/>
      <c r="BM55" s="68" t="s">
        <v>209</v>
      </c>
      <c r="BN55" s="70" t="s">
        <v>209</v>
      </c>
      <c r="BO55" s="21" t="s">
        <v>209</v>
      </c>
      <c r="BP55" s="62" t="s">
        <v>209</v>
      </c>
      <c r="BQ55" s="100"/>
      <c r="BR55" s="58" t="s">
        <v>1392</v>
      </c>
    </row>
    <row r="56" spans="1:70" s="14" customFormat="1" ht="16" x14ac:dyDescent="0.2">
      <c r="A56" s="61" t="s">
        <v>528</v>
      </c>
      <c r="B56" s="61" t="s">
        <v>674</v>
      </c>
      <c r="C56" s="4" t="s">
        <v>529</v>
      </c>
      <c r="D56" s="4" t="s">
        <v>1458</v>
      </c>
      <c r="E56" s="61" t="s">
        <v>34</v>
      </c>
      <c r="F56" s="61" t="s">
        <v>644</v>
      </c>
      <c r="G56" s="61" t="s">
        <v>530</v>
      </c>
      <c r="H56" s="61" t="s">
        <v>205</v>
      </c>
      <c r="I56" s="61"/>
      <c r="J56" s="72" t="s">
        <v>205</v>
      </c>
      <c r="K56" s="72" t="s">
        <v>205</v>
      </c>
      <c r="L56" s="72" t="s">
        <v>205</v>
      </c>
      <c r="M56" s="72"/>
      <c r="N56" s="72" t="s">
        <v>205</v>
      </c>
      <c r="O56" s="72" t="s">
        <v>205</v>
      </c>
      <c r="P56" s="72"/>
      <c r="Q56" s="72" t="s">
        <v>205</v>
      </c>
      <c r="R56" s="72"/>
      <c r="S56" s="72"/>
      <c r="T56" s="72" t="s">
        <v>205</v>
      </c>
      <c r="U56" s="72" t="s">
        <v>205</v>
      </c>
      <c r="V56" s="61"/>
      <c r="W56" s="61"/>
      <c r="X56" s="61"/>
      <c r="Y56" s="61"/>
      <c r="Z56" s="61"/>
      <c r="AA56" s="61"/>
      <c r="AB56" s="65" t="s">
        <v>205</v>
      </c>
      <c r="AC56" s="62" t="s">
        <v>531</v>
      </c>
      <c r="AD56" s="61" t="s">
        <v>706</v>
      </c>
      <c r="AE56" s="73" t="s">
        <v>215</v>
      </c>
      <c r="AF56" s="61" t="s">
        <v>133</v>
      </c>
      <c r="AG56" s="73">
        <v>2010</v>
      </c>
      <c r="AH56" s="67" t="s">
        <v>858</v>
      </c>
      <c r="AI56" s="72"/>
      <c r="AJ56" s="72"/>
      <c r="AK56" s="65"/>
      <c r="AL56" s="72"/>
      <c r="AM56" s="72" t="s">
        <v>205</v>
      </c>
      <c r="AN56" s="72" t="s">
        <v>205</v>
      </c>
      <c r="AO56" s="72" t="s">
        <v>205</v>
      </c>
      <c r="AP56" s="72"/>
      <c r="AQ56" s="72"/>
      <c r="AR56" s="72"/>
      <c r="AS56" s="72"/>
      <c r="AT56" s="72"/>
      <c r="AU56" s="72"/>
      <c r="AV56" s="65"/>
      <c r="AW56" s="29" t="s">
        <v>205</v>
      </c>
      <c r="AX56" s="9" t="s">
        <v>159</v>
      </c>
      <c r="AY56" s="9"/>
      <c r="AZ56" s="49"/>
      <c r="BA56" s="29" t="s">
        <v>205</v>
      </c>
      <c r="BB56" s="9" t="s">
        <v>157</v>
      </c>
      <c r="BC56" s="9" t="s">
        <v>173</v>
      </c>
      <c r="BD56" s="49"/>
      <c r="BE56" s="16"/>
      <c r="BF56" s="9"/>
      <c r="BG56" s="9"/>
      <c r="BH56" s="9"/>
      <c r="BI56" s="29" t="s">
        <v>205</v>
      </c>
      <c r="BJ56" s="9" t="s">
        <v>180</v>
      </c>
      <c r="BK56" s="9"/>
      <c r="BL56" s="49"/>
      <c r="BM56" s="68" t="s">
        <v>530</v>
      </c>
      <c r="BN56" s="61">
        <v>139000000</v>
      </c>
      <c r="BO56" s="9" t="s">
        <v>215</v>
      </c>
      <c r="BP56" s="61" t="s">
        <v>74</v>
      </c>
      <c r="BQ56" s="104" t="s">
        <v>529</v>
      </c>
      <c r="BR56" s="58" t="s">
        <v>1392</v>
      </c>
    </row>
    <row r="57" spans="1:70" s="14" customFormat="1" ht="16" x14ac:dyDescent="0.2">
      <c r="A57" s="60" t="s">
        <v>1211</v>
      </c>
      <c r="B57" s="60" t="s">
        <v>1212</v>
      </c>
      <c r="C57" s="4" t="s">
        <v>1030</v>
      </c>
      <c r="D57" s="4"/>
      <c r="E57" s="62" t="s">
        <v>34</v>
      </c>
      <c r="F57" s="62"/>
      <c r="G57" s="62" t="s">
        <v>618</v>
      </c>
      <c r="H57" s="63"/>
      <c r="I57" s="64"/>
      <c r="J57" s="64" t="s">
        <v>205</v>
      </c>
      <c r="K57" s="64"/>
      <c r="L57" s="64"/>
      <c r="M57" s="64"/>
      <c r="N57" s="64"/>
      <c r="O57" s="64"/>
      <c r="P57" s="64"/>
      <c r="Q57" s="64"/>
      <c r="R57" s="64"/>
      <c r="S57" s="64"/>
      <c r="T57" s="64"/>
      <c r="U57" s="64"/>
      <c r="V57" s="64"/>
      <c r="W57" s="64"/>
      <c r="X57" s="64"/>
      <c r="Y57" s="64"/>
      <c r="Z57" s="64"/>
      <c r="AA57" s="64"/>
      <c r="AB57" s="65"/>
      <c r="AC57" s="62" t="s">
        <v>619</v>
      </c>
      <c r="AD57" s="62" t="s">
        <v>57</v>
      </c>
      <c r="AE57" s="66" t="s">
        <v>215</v>
      </c>
      <c r="AF57" s="62" t="s">
        <v>197</v>
      </c>
      <c r="AG57" s="66">
        <v>2016</v>
      </c>
      <c r="AH57" s="67" t="s">
        <v>861</v>
      </c>
      <c r="AI57" s="64"/>
      <c r="AJ57" s="64"/>
      <c r="AK57" s="65"/>
      <c r="AL57" s="64"/>
      <c r="AM57" s="64" t="s">
        <v>205</v>
      </c>
      <c r="AN57" s="64" t="s">
        <v>205</v>
      </c>
      <c r="AO57" s="64"/>
      <c r="AP57" s="64"/>
      <c r="AQ57" s="64"/>
      <c r="AR57" s="64"/>
      <c r="AS57" s="64"/>
      <c r="AT57" s="64"/>
      <c r="AU57" s="64"/>
      <c r="AV57" s="65"/>
      <c r="AW57" s="29" t="s">
        <v>205</v>
      </c>
      <c r="AX57" s="9" t="s">
        <v>154</v>
      </c>
      <c r="AY57" s="9" t="s">
        <v>150</v>
      </c>
      <c r="AZ57" s="49" t="s">
        <v>623</v>
      </c>
      <c r="BA57" s="29"/>
      <c r="BB57" s="9"/>
      <c r="BC57" s="9"/>
      <c r="BD57" s="49"/>
      <c r="BE57" s="16"/>
      <c r="BF57" s="9"/>
      <c r="BG57" s="9"/>
      <c r="BH57" s="9"/>
      <c r="BI57" s="29"/>
      <c r="BJ57" s="9"/>
      <c r="BK57" s="9"/>
      <c r="BL57" s="49"/>
      <c r="BM57" s="68" t="s">
        <v>620</v>
      </c>
      <c r="BN57" s="62" t="s">
        <v>209</v>
      </c>
      <c r="BO57" s="9" t="s">
        <v>73</v>
      </c>
      <c r="BP57" s="62" t="s">
        <v>73</v>
      </c>
      <c r="BQ57" s="100"/>
      <c r="BR57" s="58" t="s">
        <v>1392</v>
      </c>
    </row>
    <row r="58" spans="1:70" s="14" customFormat="1" ht="16" x14ac:dyDescent="0.2">
      <c r="A58" s="60" t="s">
        <v>1213</v>
      </c>
      <c r="B58" s="60" t="s">
        <v>1214</v>
      </c>
      <c r="C58" s="4" t="s">
        <v>47</v>
      </c>
      <c r="D58" s="4"/>
      <c r="E58" s="62" t="s">
        <v>52</v>
      </c>
      <c r="F58" s="62"/>
      <c r="G58" s="62" t="s">
        <v>523</v>
      </c>
      <c r="H58" s="63"/>
      <c r="I58" s="64"/>
      <c r="J58" s="64"/>
      <c r="K58" s="64"/>
      <c r="L58" s="64"/>
      <c r="M58" s="64"/>
      <c r="N58" s="64" t="s">
        <v>205</v>
      </c>
      <c r="O58" s="64"/>
      <c r="P58" s="64"/>
      <c r="Q58" s="64"/>
      <c r="R58" s="64"/>
      <c r="S58" s="64"/>
      <c r="T58" s="64"/>
      <c r="U58" s="64"/>
      <c r="V58" s="64"/>
      <c r="W58" s="64"/>
      <c r="X58" s="64"/>
      <c r="Y58" s="64"/>
      <c r="Z58" s="64"/>
      <c r="AA58" s="64"/>
      <c r="AB58" s="65" t="s">
        <v>205</v>
      </c>
      <c r="AC58" s="62" t="s">
        <v>524</v>
      </c>
      <c r="AD58" s="62" t="s">
        <v>214</v>
      </c>
      <c r="AE58" s="66" t="s">
        <v>215</v>
      </c>
      <c r="AF58" s="62" t="s">
        <v>198</v>
      </c>
      <c r="AG58" s="66">
        <v>2016</v>
      </c>
      <c r="AH58" s="67" t="s">
        <v>861</v>
      </c>
      <c r="AI58" s="64"/>
      <c r="AJ58" s="64"/>
      <c r="AK58" s="65"/>
      <c r="AL58" s="64"/>
      <c r="AM58" s="64" t="s">
        <v>205</v>
      </c>
      <c r="AN58" s="64" t="s">
        <v>205</v>
      </c>
      <c r="AO58" s="64" t="s">
        <v>205</v>
      </c>
      <c r="AP58" s="64" t="s">
        <v>205</v>
      </c>
      <c r="AQ58" s="64"/>
      <c r="AR58" s="64"/>
      <c r="AS58" s="64"/>
      <c r="AT58" s="64"/>
      <c r="AU58" s="64"/>
      <c r="AV58" s="65"/>
      <c r="AW58" s="29" t="s">
        <v>205</v>
      </c>
      <c r="AX58" s="9" t="s">
        <v>186</v>
      </c>
      <c r="AY58" s="9"/>
      <c r="AZ58" s="49"/>
      <c r="BA58" s="29" t="s">
        <v>205</v>
      </c>
      <c r="BB58" s="9" t="s">
        <v>158</v>
      </c>
      <c r="BC58" s="9"/>
      <c r="BD58" s="49"/>
      <c r="BE58" s="16"/>
      <c r="BF58" s="9"/>
      <c r="BG58" s="9"/>
      <c r="BH58" s="9"/>
      <c r="BI58" s="29"/>
      <c r="BJ58" s="9"/>
      <c r="BK58" s="9"/>
      <c r="BL58" s="49"/>
      <c r="BM58" s="68" t="s">
        <v>525</v>
      </c>
      <c r="BN58" s="71">
        <v>3000000</v>
      </c>
      <c r="BO58" s="9" t="s">
        <v>209</v>
      </c>
      <c r="BP58" s="62" t="s">
        <v>73</v>
      </c>
      <c r="BQ58" s="100"/>
      <c r="BR58" s="58" t="s">
        <v>1392</v>
      </c>
    </row>
    <row r="59" spans="1:70" s="14" customFormat="1" ht="16" x14ac:dyDescent="0.2">
      <c r="A59" s="60" t="s">
        <v>1215</v>
      </c>
      <c r="B59" s="60" t="s">
        <v>1216</v>
      </c>
      <c r="C59" s="4" t="s">
        <v>559</v>
      </c>
      <c r="D59" s="4"/>
      <c r="E59" s="62" t="s">
        <v>28</v>
      </c>
      <c r="F59" s="62" t="s">
        <v>644</v>
      </c>
      <c r="G59" s="62" t="s">
        <v>560</v>
      </c>
      <c r="H59" s="63" t="s">
        <v>205</v>
      </c>
      <c r="I59" s="64"/>
      <c r="J59" s="64"/>
      <c r="K59" s="64"/>
      <c r="L59" s="64"/>
      <c r="M59" s="64"/>
      <c r="N59" s="64"/>
      <c r="O59" s="64"/>
      <c r="P59" s="64"/>
      <c r="Q59" s="64"/>
      <c r="R59" s="64"/>
      <c r="S59" s="64"/>
      <c r="T59" s="64"/>
      <c r="U59" s="64"/>
      <c r="V59" s="64"/>
      <c r="W59" s="64"/>
      <c r="X59" s="64"/>
      <c r="Y59" s="64"/>
      <c r="Z59" s="64"/>
      <c r="AA59" s="64"/>
      <c r="AB59" s="65"/>
      <c r="AC59" s="62" t="s">
        <v>1054</v>
      </c>
      <c r="AD59" s="62" t="s">
        <v>51</v>
      </c>
      <c r="AE59" s="66" t="s">
        <v>215</v>
      </c>
      <c r="AF59" s="62" t="s">
        <v>197</v>
      </c>
      <c r="AG59" s="66">
        <v>2012</v>
      </c>
      <c r="AH59" s="67" t="s">
        <v>861</v>
      </c>
      <c r="AI59" s="64"/>
      <c r="AJ59" s="64"/>
      <c r="AK59" s="65"/>
      <c r="AL59" s="64"/>
      <c r="AM59" s="64" t="s">
        <v>205</v>
      </c>
      <c r="AN59" s="64"/>
      <c r="AO59" s="64"/>
      <c r="AP59" s="64"/>
      <c r="AQ59" s="64"/>
      <c r="AR59" s="64"/>
      <c r="AS59" s="64"/>
      <c r="AT59" s="64"/>
      <c r="AU59" s="64"/>
      <c r="AV59" s="65"/>
      <c r="AW59" s="29" t="s">
        <v>205</v>
      </c>
      <c r="AX59" s="9" t="s">
        <v>186</v>
      </c>
      <c r="AY59" s="9" t="s">
        <v>154</v>
      </c>
      <c r="AZ59" s="49"/>
      <c r="BA59" s="29"/>
      <c r="BB59" s="9"/>
      <c r="BC59" s="9"/>
      <c r="BD59" s="49"/>
      <c r="BE59" s="16"/>
      <c r="BF59" s="9"/>
      <c r="BG59" s="9"/>
      <c r="BH59" s="9"/>
      <c r="BI59" s="29"/>
      <c r="BJ59" s="9"/>
      <c r="BK59" s="9"/>
      <c r="BL59" s="49"/>
      <c r="BM59" s="68" t="s">
        <v>209</v>
      </c>
      <c r="BN59" s="62" t="s">
        <v>209</v>
      </c>
      <c r="BO59" s="9" t="s">
        <v>74</v>
      </c>
      <c r="BP59" s="62" t="s">
        <v>73</v>
      </c>
      <c r="BQ59" s="100"/>
      <c r="BR59" s="58" t="s">
        <v>1392</v>
      </c>
    </row>
    <row r="60" spans="1:70" s="14" customFormat="1" ht="16" x14ac:dyDescent="0.2">
      <c r="A60" s="60" t="s">
        <v>1217</v>
      </c>
      <c r="B60" s="60" t="s">
        <v>1218</v>
      </c>
      <c r="C60" s="4" t="s">
        <v>1028</v>
      </c>
      <c r="D60" s="4"/>
      <c r="E60" s="62" t="s">
        <v>28</v>
      </c>
      <c r="F60" s="62" t="s">
        <v>644</v>
      </c>
      <c r="G60" s="62" t="s">
        <v>600</v>
      </c>
      <c r="H60" s="63" t="s">
        <v>205</v>
      </c>
      <c r="I60" s="64"/>
      <c r="J60" s="64"/>
      <c r="K60" s="64"/>
      <c r="L60" s="64"/>
      <c r="M60" s="64"/>
      <c r="N60" s="64"/>
      <c r="O60" s="64"/>
      <c r="P60" s="64"/>
      <c r="Q60" s="64"/>
      <c r="R60" s="64"/>
      <c r="S60" s="64"/>
      <c r="T60" s="64"/>
      <c r="U60" s="64"/>
      <c r="V60" s="64"/>
      <c r="W60" s="64"/>
      <c r="X60" s="64"/>
      <c r="Y60" s="64"/>
      <c r="Z60" s="64"/>
      <c r="AA60" s="64"/>
      <c r="AB60" s="65"/>
      <c r="AC60" s="62" t="s">
        <v>601</v>
      </c>
      <c r="AD60" s="62" t="s">
        <v>602</v>
      </c>
      <c r="AE60" s="66" t="s">
        <v>215</v>
      </c>
      <c r="AF60" s="62" t="s">
        <v>200</v>
      </c>
      <c r="AG60" s="66">
        <v>2017</v>
      </c>
      <c r="AH60" s="67" t="s">
        <v>200</v>
      </c>
      <c r="AI60" s="64"/>
      <c r="AJ60" s="64"/>
      <c r="AK60" s="65"/>
      <c r="AL60" s="64"/>
      <c r="AM60" s="64" t="s">
        <v>205</v>
      </c>
      <c r="AN60" s="64"/>
      <c r="AO60" s="64"/>
      <c r="AP60" s="64"/>
      <c r="AQ60" s="64"/>
      <c r="AR60" s="64"/>
      <c r="AS60" s="64"/>
      <c r="AT60" s="64"/>
      <c r="AU60" s="64"/>
      <c r="AV60" s="65"/>
      <c r="AW60" s="29" t="s">
        <v>205</v>
      </c>
      <c r="AX60" s="9" t="s">
        <v>185</v>
      </c>
      <c r="AY60" s="9"/>
      <c r="AZ60" s="49"/>
      <c r="BA60" s="29"/>
      <c r="BB60" s="9"/>
      <c r="BC60" s="9"/>
      <c r="BD60" s="49"/>
      <c r="BE60" s="16"/>
      <c r="BF60" s="9"/>
      <c r="BG60" s="9"/>
      <c r="BH60" s="9"/>
      <c r="BI60" s="29"/>
      <c r="BJ60" s="9"/>
      <c r="BK60" s="9"/>
      <c r="BL60" s="49"/>
      <c r="BM60" s="68" t="s">
        <v>215</v>
      </c>
      <c r="BN60" s="62" t="s">
        <v>215</v>
      </c>
      <c r="BO60" s="9" t="s">
        <v>73</v>
      </c>
      <c r="BP60" s="62" t="s">
        <v>73</v>
      </c>
      <c r="BQ60" s="100"/>
      <c r="BR60" s="58" t="s">
        <v>1392</v>
      </c>
    </row>
    <row r="61" spans="1:70" s="14" customFormat="1" ht="16" x14ac:dyDescent="0.2">
      <c r="A61" s="60" t="s">
        <v>1219</v>
      </c>
      <c r="B61" s="6" t="s">
        <v>963</v>
      </c>
      <c r="C61" s="4" t="s">
        <v>262</v>
      </c>
      <c r="D61" s="4"/>
      <c r="E61" s="62" t="s">
        <v>28</v>
      </c>
      <c r="F61" s="62" t="s">
        <v>644</v>
      </c>
      <c r="G61" s="62" t="s">
        <v>1062</v>
      </c>
      <c r="H61" s="63"/>
      <c r="I61" s="64"/>
      <c r="J61" s="64"/>
      <c r="K61" s="64"/>
      <c r="L61" s="64"/>
      <c r="M61" s="64"/>
      <c r="N61" s="64" t="s">
        <v>205</v>
      </c>
      <c r="O61" s="64"/>
      <c r="P61" s="64"/>
      <c r="Q61" s="64" t="s">
        <v>205</v>
      </c>
      <c r="R61" s="64"/>
      <c r="S61" s="64"/>
      <c r="T61" s="64"/>
      <c r="U61" s="64"/>
      <c r="V61" s="64"/>
      <c r="W61" s="64"/>
      <c r="X61" s="64"/>
      <c r="Y61" s="64"/>
      <c r="Z61" s="64"/>
      <c r="AA61" s="64"/>
      <c r="AB61" s="65"/>
      <c r="AC61" s="62" t="s">
        <v>309</v>
      </c>
      <c r="AD61" s="62" t="s">
        <v>51</v>
      </c>
      <c r="AE61" s="66" t="s">
        <v>215</v>
      </c>
      <c r="AF61" s="62" t="s">
        <v>200</v>
      </c>
      <c r="AG61" s="66" t="s">
        <v>215</v>
      </c>
      <c r="AH61" s="67" t="s">
        <v>861</v>
      </c>
      <c r="AI61" s="64"/>
      <c r="AJ61" s="64" t="s">
        <v>205</v>
      </c>
      <c r="AK61" s="65" t="s">
        <v>205</v>
      </c>
      <c r="AL61" s="64" t="s">
        <v>205</v>
      </c>
      <c r="AM61" s="64"/>
      <c r="AN61" s="64"/>
      <c r="AO61" s="64"/>
      <c r="AP61" s="64"/>
      <c r="AQ61" s="64"/>
      <c r="AR61" s="64"/>
      <c r="AS61" s="64"/>
      <c r="AT61" s="64"/>
      <c r="AU61" s="64"/>
      <c r="AV61" s="65"/>
      <c r="AW61" s="29" t="s">
        <v>205</v>
      </c>
      <c r="AX61" s="9" t="s">
        <v>172</v>
      </c>
      <c r="AY61" s="9" t="s">
        <v>193</v>
      </c>
      <c r="AZ61" s="49"/>
      <c r="BA61" s="29"/>
      <c r="BB61" s="9"/>
      <c r="BC61" s="9"/>
      <c r="BD61" s="49"/>
      <c r="BE61" s="16"/>
      <c r="BF61" s="21"/>
      <c r="BG61" s="21"/>
      <c r="BH61" s="9"/>
      <c r="BI61" s="29"/>
      <c r="BJ61" s="9"/>
      <c r="BK61" s="9"/>
      <c r="BL61" s="49"/>
      <c r="BM61" s="68" t="s">
        <v>271</v>
      </c>
      <c r="BN61" s="71">
        <v>173000</v>
      </c>
      <c r="BO61" s="21" t="s">
        <v>209</v>
      </c>
      <c r="BP61" s="62" t="s">
        <v>209</v>
      </c>
      <c r="BQ61" s="100"/>
      <c r="BR61" s="58" t="s">
        <v>1392</v>
      </c>
    </row>
    <row r="62" spans="1:70" s="14" customFormat="1" ht="16" x14ac:dyDescent="0.2">
      <c r="A62" s="60" t="s">
        <v>1220</v>
      </c>
      <c r="B62" s="60" t="s">
        <v>572</v>
      </c>
      <c r="C62" s="4" t="s">
        <v>1090</v>
      </c>
      <c r="D62" s="4" t="s">
        <v>1091</v>
      </c>
      <c r="E62" s="62" t="s">
        <v>28</v>
      </c>
      <c r="F62" s="62" t="s">
        <v>644</v>
      </c>
      <c r="G62" s="62" t="s">
        <v>573</v>
      </c>
      <c r="H62" s="63" t="s">
        <v>205</v>
      </c>
      <c r="I62" s="64"/>
      <c r="J62" s="64"/>
      <c r="K62" s="64"/>
      <c r="L62" s="64"/>
      <c r="M62" s="64"/>
      <c r="N62" s="64"/>
      <c r="O62" s="64"/>
      <c r="P62" s="64"/>
      <c r="Q62" s="64"/>
      <c r="R62" s="64"/>
      <c r="S62" s="64"/>
      <c r="T62" s="64"/>
      <c r="U62" s="64"/>
      <c r="V62" s="64"/>
      <c r="W62" s="64"/>
      <c r="X62" s="64"/>
      <c r="Y62" s="64"/>
      <c r="Z62" s="64"/>
      <c r="AA62" s="64"/>
      <c r="AB62" s="65"/>
      <c r="AC62" s="62" t="s">
        <v>574</v>
      </c>
      <c r="AD62" s="62" t="s">
        <v>449</v>
      </c>
      <c r="AE62" s="66" t="s">
        <v>215</v>
      </c>
      <c r="AF62" s="62" t="s">
        <v>197</v>
      </c>
      <c r="AG62" s="66">
        <v>2001</v>
      </c>
      <c r="AH62" s="67" t="s">
        <v>861</v>
      </c>
      <c r="AI62" s="64"/>
      <c r="AJ62" s="64"/>
      <c r="AK62" s="65"/>
      <c r="AL62" s="63"/>
      <c r="AM62" s="64" t="s">
        <v>205</v>
      </c>
      <c r="AN62" s="64"/>
      <c r="AO62" s="64"/>
      <c r="AP62" s="64"/>
      <c r="AQ62" s="64"/>
      <c r="AR62" s="64"/>
      <c r="AS62" s="64"/>
      <c r="AT62" s="64"/>
      <c r="AU62" s="64"/>
      <c r="AV62" s="65"/>
      <c r="AW62" s="29" t="s">
        <v>205</v>
      </c>
      <c r="AX62" s="9" t="s">
        <v>172</v>
      </c>
      <c r="AY62" s="9" t="s">
        <v>195</v>
      </c>
      <c r="AZ62" s="49"/>
      <c r="BA62" s="29"/>
      <c r="BB62" s="9"/>
      <c r="BC62" s="9"/>
      <c r="BD62" s="49"/>
      <c r="BE62" s="16"/>
      <c r="BF62" s="9"/>
      <c r="BG62" s="9"/>
      <c r="BH62" s="9"/>
      <c r="BI62" s="29"/>
      <c r="BJ62" s="9"/>
      <c r="BK62" s="9"/>
      <c r="BL62" s="49"/>
      <c r="BM62" s="68" t="s">
        <v>573</v>
      </c>
      <c r="BN62" s="62" t="s">
        <v>209</v>
      </c>
      <c r="BO62" s="9" t="s">
        <v>74</v>
      </c>
      <c r="BP62" s="62" t="s">
        <v>73</v>
      </c>
      <c r="BQ62" s="100"/>
      <c r="BR62" s="58" t="s">
        <v>1392</v>
      </c>
    </row>
    <row r="63" spans="1:70" s="14" customFormat="1" ht="16" x14ac:dyDescent="0.2">
      <c r="A63" s="5" t="s">
        <v>1221</v>
      </c>
      <c r="B63" s="62" t="s">
        <v>1016</v>
      </c>
      <c r="C63" s="4" t="s">
        <v>1125</v>
      </c>
      <c r="D63" s="4" t="s">
        <v>1126</v>
      </c>
      <c r="E63" s="62" t="s">
        <v>34</v>
      </c>
      <c r="F63" s="62"/>
      <c r="G63" s="62" t="s">
        <v>1017</v>
      </c>
      <c r="H63" s="63"/>
      <c r="I63" s="64"/>
      <c r="J63" s="64"/>
      <c r="K63" s="64"/>
      <c r="L63" s="64"/>
      <c r="M63" s="64"/>
      <c r="N63" s="64"/>
      <c r="O63" s="64"/>
      <c r="P63" s="64"/>
      <c r="Q63" s="64"/>
      <c r="R63" s="64"/>
      <c r="S63" s="64"/>
      <c r="T63" s="64"/>
      <c r="U63" s="64" t="s">
        <v>205</v>
      </c>
      <c r="V63" s="64"/>
      <c r="W63" s="64"/>
      <c r="X63" s="64"/>
      <c r="Y63" s="64"/>
      <c r="Z63" s="64"/>
      <c r="AA63" s="64"/>
      <c r="AB63" s="65" t="s">
        <v>205</v>
      </c>
      <c r="AC63" s="62" t="s">
        <v>1018</v>
      </c>
      <c r="AD63" s="62" t="s">
        <v>362</v>
      </c>
      <c r="AE63" s="66" t="s">
        <v>215</v>
      </c>
      <c r="AF63" s="62" t="s">
        <v>198</v>
      </c>
      <c r="AG63" s="66">
        <v>2008</v>
      </c>
      <c r="AH63" s="67" t="s">
        <v>861</v>
      </c>
      <c r="AI63" s="64" t="s">
        <v>205</v>
      </c>
      <c r="AJ63" s="64"/>
      <c r="AK63" s="65"/>
      <c r="AL63" s="64"/>
      <c r="AM63" s="64"/>
      <c r="AN63" s="64" t="s">
        <v>205</v>
      </c>
      <c r="AO63" s="64"/>
      <c r="AP63" s="64"/>
      <c r="AQ63" s="64"/>
      <c r="AR63" s="64" t="s">
        <v>205</v>
      </c>
      <c r="AS63" s="64"/>
      <c r="AT63" s="64"/>
      <c r="AU63" s="64"/>
      <c r="AV63" s="65"/>
      <c r="AW63" s="40" t="s">
        <v>205</v>
      </c>
      <c r="AX63" s="15" t="s">
        <v>172</v>
      </c>
      <c r="AY63" s="15" t="s">
        <v>621</v>
      </c>
      <c r="AZ63" s="38"/>
      <c r="BA63" s="40"/>
      <c r="BB63" s="15"/>
      <c r="BC63" s="15"/>
      <c r="BD63" s="38"/>
      <c r="BE63" s="16" t="s">
        <v>205</v>
      </c>
      <c r="BF63" s="15" t="s">
        <v>174</v>
      </c>
      <c r="BG63" s="15"/>
      <c r="BH63" s="24"/>
      <c r="BI63" s="40"/>
      <c r="BJ63" s="15"/>
      <c r="BK63" s="15"/>
      <c r="BL63" s="49"/>
      <c r="BM63" s="68" t="s">
        <v>1019</v>
      </c>
      <c r="BN63" s="71" t="s">
        <v>209</v>
      </c>
      <c r="BO63" s="9" t="s">
        <v>73</v>
      </c>
      <c r="BP63" s="62" t="s">
        <v>74</v>
      </c>
      <c r="BQ63" s="104" t="s">
        <v>1020</v>
      </c>
      <c r="BR63" s="58" t="s">
        <v>1392</v>
      </c>
    </row>
    <row r="64" spans="1:70" s="14" customFormat="1" ht="16" x14ac:dyDescent="0.2">
      <c r="A64" s="60" t="s">
        <v>1222</v>
      </c>
      <c r="B64" s="60" t="s">
        <v>869</v>
      </c>
      <c r="C64" s="4" t="s">
        <v>1093</v>
      </c>
      <c r="D64" s="4" t="s">
        <v>510</v>
      </c>
      <c r="E64" s="62" t="s">
        <v>28</v>
      </c>
      <c r="F64" s="62" t="s">
        <v>644</v>
      </c>
      <c r="G64" s="62" t="s">
        <v>425</v>
      </c>
      <c r="H64" s="63"/>
      <c r="I64" s="64"/>
      <c r="J64" s="64"/>
      <c r="K64" s="64"/>
      <c r="L64" s="64"/>
      <c r="M64" s="64"/>
      <c r="N64" s="64"/>
      <c r="O64" s="64"/>
      <c r="P64" s="64"/>
      <c r="Q64" s="64"/>
      <c r="R64" s="64"/>
      <c r="S64" s="64"/>
      <c r="T64" s="64"/>
      <c r="U64" s="64" t="s">
        <v>205</v>
      </c>
      <c r="V64" s="64"/>
      <c r="W64" s="64"/>
      <c r="X64" s="64"/>
      <c r="Y64" s="64"/>
      <c r="Z64" s="64"/>
      <c r="AA64" s="64"/>
      <c r="AB64" s="65"/>
      <c r="AC64" s="62" t="s">
        <v>426</v>
      </c>
      <c r="AD64" s="62" t="s">
        <v>37</v>
      </c>
      <c r="AE64" s="66" t="s">
        <v>215</v>
      </c>
      <c r="AF64" s="62" t="s">
        <v>200</v>
      </c>
      <c r="AG64" s="66" t="s">
        <v>209</v>
      </c>
      <c r="AH64" s="67" t="s">
        <v>861</v>
      </c>
      <c r="AI64" s="64" t="s">
        <v>205</v>
      </c>
      <c r="AJ64" s="64"/>
      <c r="AK64" s="65" t="s">
        <v>205</v>
      </c>
      <c r="AL64" s="64"/>
      <c r="AM64" s="64" t="s">
        <v>205</v>
      </c>
      <c r="AN64" s="64"/>
      <c r="AO64" s="64"/>
      <c r="AP64" s="64"/>
      <c r="AQ64" s="64"/>
      <c r="AR64" s="64"/>
      <c r="AS64" s="64"/>
      <c r="AT64" s="64"/>
      <c r="AU64" s="64"/>
      <c r="AV64" s="65"/>
      <c r="AW64" s="29" t="s">
        <v>205</v>
      </c>
      <c r="AX64" s="9" t="s">
        <v>172</v>
      </c>
      <c r="AY64" s="9"/>
      <c r="AZ64" s="49"/>
      <c r="BA64" s="40"/>
      <c r="BB64" s="9"/>
      <c r="BC64" s="9"/>
      <c r="BD64" s="49"/>
      <c r="BE64" s="15"/>
      <c r="BF64" s="9"/>
      <c r="BG64" s="9"/>
      <c r="BH64" s="9"/>
      <c r="BI64" s="40"/>
      <c r="BJ64" s="9"/>
      <c r="BK64" s="9"/>
      <c r="BL64" s="49"/>
      <c r="BM64" s="68" t="s">
        <v>209</v>
      </c>
      <c r="BN64" s="70" t="s">
        <v>209</v>
      </c>
      <c r="BO64" s="21" t="s">
        <v>209</v>
      </c>
      <c r="BP64" s="62" t="s">
        <v>209</v>
      </c>
      <c r="BQ64" s="100"/>
      <c r="BR64" s="58" t="s">
        <v>1392</v>
      </c>
    </row>
    <row r="65" spans="1:70" s="14" customFormat="1" ht="16" x14ac:dyDescent="0.2">
      <c r="A65" s="5" t="s">
        <v>994</v>
      </c>
      <c r="B65" s="62" t="s">
        <v>995</v>
      </c>
      <c r="C65" s="4" t="s">
        <v>1160</v>
      </c>
      <c r="D65" s="62"/>
      <c r="E65" s="62" t="s">
        <v>34</v>
      </c>
      <c r="F65" s="62"/>
      <c r="G65" s="62" t="s">
        <v>43</v>
      </c>
      <c r="H65" s="63" t="s">
        <v>205</v>
      </c>
      <c r="I65" s="64"/>
      <c r="J65" s="64" t="s">
        <v>205</v>
      </c>
      <c r="K65" s="64"/>
      <c r="L65" s="64"/>
      <c r="M65" s="64"/>
      <c r="N65" s="64"/>
      <c r="O65" s="64"/>
      <c r="P65" s="64"/>
      <c r="Q65" s="64"/>
      <c r="R65" s="64"/>
      <c r="S65" s="64"/>
      <c r="T65" s="64"/>
      <c r="U65" s="64"/>
      <c r="V65" s="64"/>
      <c r="W65" s="64"/>
      <c r="X65" s="64"/>
      <c r="Y65" s="64"/>
      <c r="Z65" s="64"/>
      <c r="AA65" s="64"/>
      <c r="AB65" s="65" t="s">
        <v>205</v>
      </c>
      <c r="AC65" s="62" t="s">
        <v>997</v>
      </c>
      <c r="AD65" s="62" t="s">
        <v>43</v>
      </c>
      <c r="AE65" s="66" t="s">
        <v>215</v>
      </c>
      <c r="AF65" s="62" t="s">
        <v>200</v>
      </c>
      <c r="AG65" s="66">
        <v>2003</v>
      </c>
      <c r="AH65" s="67" t="s">
        <v>861</v>
      </c>
      <c r="AI65" s="64"/>
      <c r="AJ65" s="64"/>
      <c r="AK65" s="65"/>
      <c r="AL65" s="64"/>
      <c r="AM65" s="64" t="s">
        <v>205</v>
      </c>
      <c r="AN65" s="64" t="s">
        <v>205</v>
      </c>
      <c r="AO65" s="64"/>
      <c r="AP65" s="64"/>
      <c r="AQ65" s="64" t="s">
        <v>205</v>
      </c>
      <c r="AR65" s="64"/>
      <c r="AS65" s="64" t="s">
        <v>205</v>
      </c>
      <c r="AT65" s="64"/>
      <c r="AU65" s="64"/>
      <c r="AV65" s="65"/>
      <c r="AW65" s="40" t="s">
        <v>205</v>
      </c>
      <c r="AX65" s="15" t="s">
        <v>172</v>
      </c>
      <c r="AY65" s="15" t="s">
        <v>621</v>
      </c>
      <c r="AZ65" s="38"/>
      <c r="BA65" s="40"/>
      <c r="BB65" s="15"/>
      <c r="BC65" s="15"/>
      <c r="BD65" s="38"/>
      <c r="BE65" s="16" t="s">
        <v>205</v>
      </c>
      <c r="BF65" s="15" t="s">
        <v>170</v>
      </c>
      <c r="BG65" s="15" t="s">
        <v>176</v>
      </c>
      <c r="BH65" s="24"/>
      <c r="BI65" s="40"/>
      <c r="BJ65" s="15"/>
      <c r="BK65" s="15"/>
      <c r="BL65" s="49"/>
      <c r="BM65" s="68" t="s">
        <v>997</v>
      </c>
      <c r="BN65" s="71">
        <v>1000000</v>
      </c>
      <c r="BO65" s="9" t="s">
        <v>73</v>
      </c>
      <c r="BP65" s="62" t="s">
        <v>74</v>
      </c>
      <c r="BQ65" s="104" t="s">
        <v>996</v>
      </c>
      <c r="BR65" s="58" t="s">
        <v>1392</v>
      </c>
    </row>
    <row r="66" spans="1:70" s="14" customFormat="1" ht="16" x14ac:dyDescent="0.2">
      <c r="A66" s="60" t="s">
        <v>1223</v>
      </c>
      <c r="B66" s="60" t="s">
        <v>1224</v>
      </c>
      <c r="C66" s="4" t="s">
        <v>1092</v>
      </c>
      <c r="D66" s="62" t="s">
        <v>1459</v>
      </c>
      <c r="E66" t="s">
        <v>28</v>
      </c>
      <c r="F66" s="62" t="s">
        <v>644</v>
      </c>
      <c r="G66" s="62" t="s">
        <v>612</v>
      </c>
      <c r="H66" s="63"/>
      <c r="I66" s="64"/>
      <c r="J66" s="64" t="s">
        <v>205</v>
      </c>
      <c r="K66" s="64"/>
      <c r="L66" s="64"/>
      <c r="M66" s="64"/>
      <c r="N66" s="64"/>
      <c r="O66" s="64"/>
      <c r="P66" s="64"/>
      <c r="Q66" s="64"/>
      <c r="R66" s="64"/>
      <c r="S66" s="64"/>
      <c r="T66" s="64"/>
      <c r="U66" s="64"/>
      <c r="V66" s="64"/>
      <c r="W66" s="64"/>
      <c r="X66" s="64"/>
      <c r="Y66" s="64"/>
      <c r="Z66" s="64"/>
      <c r="AA66" s="64"/>
      <c r="AB66" s="65"/>
      <c r="AC66" s="62" t="s">
        <v>613</v>
      </c>
      <c r="AD66" s="62" t="s">
        <v>43</v>
      </c>
      <c r="AE66" s="66" t="s">
        <v>215</v>
      </c>
      <c r="AF66" s="62" t="s">
        <v>197</v>
      </c>
      <c r="AG66" s="66">
        <v>2018</v>
      </c>
      <c r="AH66" s="67" t="s">
        <v>861</v>
      </c>
      <c r="AI66" s="64"/>
      <c r="AJ66" s="64"/>
      <c r="AK66" s="65"/>
      <c r="AL66" s="64"/>
      <c r="AM66" s="64" t="s">
        <v>205</v>
      </c>
      <c r="AN66" s="64" t="s">
        <v>205</v>
      </c>
      <c r="AO66" s="64" t="s">
        <v>205</v>
      </c>
      <c r="AP66" s="64" t="s">
        <v>205</v>
      </c>
      <c r="AQ66" s="64"/>
      <c r="AR66" s="64"/>
      <c r="AS66" s="64"/>
      <c r="AT66" s="64"/>
      <c r="AU66" s="64"/>
      <c r="AV66" s="65"/>
      <c r="AW66" s="29" t="s">
        <v>205</v>
      </c>
      <c r="AX66" s="9" t="s">
        <v>172</v>
      </c>
      <c r="AY66" s="9" t="s">
        <v>152</v>
      </c>
      <c r="AZ66" s="49" t="s">
        <v>623</v>
      </c>
      <c r="BA66" s="29"/>
      <c r="BB66" s="9"/>
      <c r="BC66" s="9"/>
      <c r="BD66" s="49"/>
      <c r="BE66" s="16"/>
      <c r="BF66" s="9"/>
      <c r="BG66" s="9"/>
      <c r="BH66" s="9"/>
      <c r="BI66" s="29"/>
      <c r="BJ66" s="9"/>
      <c r="BK66" s="9"/>
      <c r="BL66" s="49"/>
      <c r="BM66" s="68" t="s">
        <v>614</v>
      </c>
      <c r="BN66" s="62" t="s">
        <v>209</v>
      </c>
      <c r="BO66" s="9" t="s">
        <v>73</v>
      </c>
      <c r="BP66" s="62" t="s">
        <v>73</v>
      </c>
      <c r="BQ66" s="100"/>
      <c r="BR66" s="58" t="s">
        <v>1392</v>
      </c>
    </row>
    <row r="67" spans="1:70" s="14" customFormat="1" ht="16" x14ac:dyDescent="0.2">
      <c r="A67" s="60" t="s">
        <v>1225</v>
      </c>
      <c r="B67" s="6" t="s">
        <v>1226</v>
      </c>
      <c r="C67" s="4" t="s">
        <v>547</v>
      </c>
      <c r="D67" s="4"/>
      <c r="E67" s="62" t="s">
        <v>34</v>
      </c>
      <c r="F67" s="62" t="s">
        <v>644</v>
      </c>
      <c r="G67" s="62" t="s">
        <v>548</v>
      </c>
      <c r="H67" s="63" t="s">
        <v>205</v>
      </c>
      <c r="I67" s="64" t="s">
        <v>205</v>
      </c>
      <c r="J67" s="64" t="s">
        <v>205</v>
      </c>
      <c r="K67" s="64" t="s">
        <v>205</v>
      </c>
      <c r="L67" s="64" t="s">
        <v>205</v>
      </c>
      <c r="M67" s="64" t="s">
        <v>205</v>
      </c>
      <c r="N67" s="64" t="s">
        <v>205</v>
      </c>
      <c r="O67" s="64" t="s">
        <v>205</v>
      </c>
      <c r="P67" s="64" t="s">
        <v>205</v>
      </c>
      <c r="Q67" s="64" t="s">
        <v>205</v>
      </c>
      <c r="R67" s="64" t="s">
        <v>205</v>
      </c>
      <c r="S67" s="64" t="s">
        <v>205</v>
      </c>
      <c r="T67" s="64" t="s">
        <v>205</v>
      </c>
      <c r="U67" s="64" t="s">
        <v>205</v>
      </c>
      <c r="V67" s="64" t="s">
        <v>205</v>
      </c>
      <c r="W67" s="64" t="s">
        <v>205</v>
      </c>
      <c r="X67" s="64" t="s">
        <v>205</v>
      </c>
      <c r="Y67" s="64" t="s">
        <v>205</v>
      </c>
      <c r="Z67" s="64" t="s">
        <v>205</v>
      </c>
      <c r="AA67" s="64" t="s">
        <v>205</v>
      </c>
      <c r="AB67" s="65" t="s">
        <v>205</v>
      </c>
      <c r="AC67" s="62" t="s">
        <v>31</v>
      </c>
      <c r="AD67" s="62" t="s">
        <v>279</v>
      </c>
      <c r="AE67" s="66" t="s">
        <v>215</v>
      </c>
      <c r="AF67" s="62" t="s">
        <v>133</v>
      </c>
      <c r="AG67" s="66">
        <v>2016</v>
      </c>
      <c r="AH67" s="67" t="s">
        <v>858</v>
      </c>
      <c r="AI67" s="64"/>
      <c r="AJ67" s="64"/>
      <c r="AK67" s="65"/>
      <c r="AL67" s="64"/>
      <c r="AM67" s="64" t="s">
        <v>205</v>
      </c>
      <c r="AN67" s="64"/>
      <c r="AO67" s="64" t="s">
        <v>205</v>
      </c>
      <c r="AP67" s="64"/>
      <c r="AQ67" s="64" t="s">
        <v>205</v>
      </c>
      <c r="AR67" s="64"/>
      <c r="AS67" s="64"/>
      <c r="AT67" s="64"/>
      <c r="AU67" s="64" t="s">
        <v>205</v>
      </c>
      <c r="AV67" s="65"/>
      <c r="AW67" s="29" t="s">
        <v>205</v>
      </c>
      <c r="AX67" s="9" t="s">
        <v>172</v>
      </c>
      <c r="AY67" s="9" t="s">
        <v>153</v>
      </c>
      <c r="AZ67" s="49"/>
      <c r="BA67" s="29" t="s">
        <v>205</v>
      </c>
      <c r="BB67" s="9" t="s">
        <v>158</v>
      </c>
      <c r="BC67" s="9"/>
      <c r="BD67" s="49"/>
      <c r="BE67" s="16" t="s">
        <v>205</v>
      </c>
      <c r="BF67" s="21" t="s">
        <v>170</v>
      </c>
      <c r="BG67" s="21" t="s">
        <v>171</v>
      </c>
      <c r="BH67" s="9"/>
      <c r="BI67" s="29"/>
      <c r="BJ67" s="9"/>
      <c r="BK67" s="9"/>
      <c r="BL67" s="49"/>
      <c r="BM67" s="68" t="s">
        <v>268</v>
      </c>
      <c r="BN67" s="71">
        <v>111000000</v>
      </c>
      <c r="BO67" s="21" t="s">
        <v>215</v>
      </c>
      <c r="BP67" s="62" t="s">
        <v>209</v>
      </c>
      <c r="BQ67" s="100"/>
      <c r="BR67" s="58" t="s">
        <v>1392</v>
      </c>
    </row>
    <row r="68" spans="1:70" s="14" customFormat="1" ht="16" x14ac:dyDescent="0.2">
      <c r="A68" s="60" t="s">
        <v>1429</v>
      </c>
      <c r="B68" s="60" t="s">
        <v>1430</v>
      </c>
      <c r="C68" s="4" t="s">
        <v>1155</v>
      </c>
      <c r="D68" s="62"/>
      <c r="E68" s="62" t="s">
        <v>52</v>
      </c>
      <c r="F68" s="62" t="s">
        <v>644</v>
      </c>
      <c r="G68" s="62" t="s">
        <v>563</v>
      </c>
      <c r="H68" s="63" t="s">
        <v>205</v>
      </c>
      <c r="I68" s="64"/>
      <c r="J68" s="64"/>
      <c r="K68" s="64"/>
      <c r="L68" s="64"/>
      <c r="M68" s="64"/>
      <c r="N68" s="64"/>
      <c r="O68" s="64"/>
      <c r="P68" s="64"/>
      <c r="Q68" s="64"/>
      <c r="R68" s="64"/>
      <c r="S68" s="64"/>
      <c r="T68" s="64"/>
      <c r="U68" s="64"/>
      <c r="V68" s="64"/>
      <c r="W68" s="64"/>
      <c r="X68" s="64"/>
      <c r="Y68" s="64"/>
      <c r="Z68" s="64"/>
      <c r="AA68" s="64"/>
      <c r="AB68" s="65" t="s">
        <v>205</v>
      </c>
      <c r="AC68" s="62" t="s">
        <v>564</v>
      </c>
      <c r="AD68" s="62" t="s">
        <v>46</v>
      </c>
      <c r="AE68" s="66" t="s">
        <v>594</v>
      </c>
      <c r="AF68" s="62" t="s">
        <v>197</v>
      </c>
      <c r="AG68" s="66">
        <v>1999</v>
      </c>
      <c r="AH68" s="67" t="s">
        <v>861</v>
      </c>
      <c r="AI68" s="64"/>
      <c r="AJ68" s="64"/>
      <c r="AK68" s="65"/>
      <c r="AL68" s="64"/>
      <c r="AM68" s="64" t="s">
        <v>205</v>
      </c>
      <c r="AN68" s="64"/>
      <c r="AO68" s="64"/>
      <c r="AP68" s="64"/>
      <c r="AQ68" s="64"/>
      <c r="AR68" s="64"/>
      <c r="AS68" s="64"/>
      <c r="AT68" s="64" t="s">
        <v>205</v>
      </c>
      <c r="AU68" s="64"/>
      <c r="AV68" s="65"/>
      <c r="AW68" s="29" t="s">
        <v>205</v>
      </c>
      <c r="AX68" s="9" t="s">
        <v>172</v>
      </c>
      <c r="AY68" s="9" t="s">
        <v>153</v>
      </c>
      <c r="AZ68" s="49" t="s">
        <v>154</v>
      </c>
      <c r="BA68" s="29"/>
      <c r="BB68" s="9"/>
      <c r="BC68" s="9"/>
      <c r="BD68" s="49"/>
      <c r="BE68" s="16"/>
      <c r="BF68" s="9"/>
      <c r="BG68" s="9"/>
      <c r="BH68" s="9"/>
      <c r="BI68" s="29"/>
      <c r="BJ68" s="9"/>
      <c r="BK68" s="9"/>
      <c r="BL68" s="49"/>
      <c r="BM68" s="68" t="s">
        <v>565</v>
      </c>
      <c r="BN68" s="62" t="s">
        <v>209</v>
      </c>
      <c r="BO68" s="9" t="s">
        <v>74</v>
      </c>
      <c r="BP68" s="62" t="s">
        <v>73</v>
      </c>
      <c r="BQ68" s="100"/>
      <c r="BR68" s="58" t="s">
        <v>1392</v>
      </c>
    </row>
    <row r="69" spans="1:70" s="14" customFormat="1" ht="16" x14ac:dyDescent="0.2">
      <c r="A69" s="60" t="s">
        <v>1227</v>
      </c>
      <c r="B69" s="60" t="s">
        <v>1228</v>
      </c>
      <c r="C69" s="4" t="s">
        <v>387</v>
      </c>
      <c r="D69" s="4"/>
      <c r="E69" s="62" t="s">
        <v>28</v>
      </c>
      <c r="F69" s="62"/>
      <c r="G69" s="62" t="s">
        <v>388</v>
      </c>
      <c r="H69" s="63"/>
      <c r="I69" s="64"/>
      <c r="J69" s="64"/>
      <c r="K69" s="64"/>
      <c r="L69" s="64"/>
      <c r="M69" s="64"/>
      <c r="N69" s="64"/>
      <c r="O69" s="64"/>
      <c r="P69" s="64"/>
      <c r="Q69" s="64"/>
      <c r="R69" s="64"/>
      <c r="S69" s="64"/>
      <c r="T69" s="64"/>
      <c r="U69" s="64" t="s">
        <v>205</v>
      </c>
      <c r="V69" s="64"/>
      <c r="W69" s="64"/>
      <c r="X69" s="64"/>
      <c r="Y69" s="64"/>
      <c r="Z69" s="64"/>
      <c r="AA69" s="64"/>
      <c r="AB69" s="65"/>
      <c r="AC69" s="62" t="s">
        <v>389</v>
      </c>
      <c r="AD69" s="62" t="s">
        <v>65</v>
      </c>
      <c r="AE69" s="66" t="s">
        <v>215</v>
      </c>
      <c r="AF69" s="62" t="s">
        <v>201</v>
      </c>
      <c r="AG69" s="66">
        <v>2012</v>
      </c>
      <c r="AH69" s="67" t="s">
        <v>861</v>
      </c>
      <c r="AI69" s="64"/>
      <c r="AJ69" s="64"/>
      <c r="AK69" s="65" t="s">
        <v>205</v>
      </c>
      <c r="AL69" s="64" t="s">
        <v>205</v>
      </c>
      <c r="AM69" s="64"/>
      <c r="AN69" s="64" t="s">
        <v>205</v>
      </c>
      <c r="AO69" s="64"/>
      <c r="AP69" s="64" t="s">
        <v>205</v>
      </c>
      <c r="AQ69" s="64" t="s">
        <v>205</v>
      </c>
      <c r="AR69" s="64" t="s">
        <v>205</v>
      </c>
      <c r="AS69" s="64" t="s">
        <v>205</v>
      </c>
      <c r="AT69" s="64"/>
      <c r="AU69" s="64"/>
      <c r="AV69" s="65"/>
      <c r="AW69" s="29" t="s">
        <v>205</v>
      </c>
      <c r="AX69" s="9" t="s">
        <v>172</v>
      </c>
      <c r="AY69" s="9" t="s">
        <v>186</v>
      </c>
      <c r="AZ69" s="49"/>
      <c r="BA69" s="29" t="s">
        <v>205</v>
      </c>
      <c r="BB69" s="9" t="s">
        <v>160</v>
      </c>
      <c r="BC69" s="9" t="s">
        <v>188</v>
      </c>
      <c r="BD69" s="38"/>
      <c r="BE69" s="16" t="s">
        <v>205</v>
      </c>
      <c r="BF69" s="9" t="s">
        <v>181</v>
      </c>
      <c r="BG69" s="9" t="s">
        <v>190</v>
      </c>
      <c r="BH69" s="9"/>
      <c r="BI69" s="40"/>
      <c r="BJ69" s="9"/>
      <c r="BK69" s="9"/>
      <c r="BL69" s="49"/>
      <c r="BM69" s="68" t="s">
        <v>390</v>
      </c>
      <c r="BN69" s="70" t="s">
        <v>209</v>
      </c>
      <c r="BO69" s="21" t="s">
        <v>209</v>
      </c>
      <c r="BP69" s="62" t="s">
        <v>74</v>
      </c>
      <c r="BQ69" s="104" t="s">
        <v>391</v>
      </c>
      <c r="BR69" s="58" t="s">
        <v>1392</v>
      </c>
    </row>
    <row r="70" spans="1:70" s="14" customFormat="1" ht="16" x14ac:dyDescent="0.2">
      <c r="A70" s="61" t="s">
        <v>1229</v>
      </c>
      <c r="B70" s="61" t="s">
        <v>940</v>
      </c>
      <c r="C70" s="4" t="s">
        <v>769</v>
      </c>
      <c r="D70" s="61"/>
      <c r="E70" s="61" t="s">
        <v>34</v>
      </c>
      <c r="F70" s="61" t="s">
        <v>644</v>
      </c>
      <c r="G70" s="61" t="s">
        <v>770</v>
      </c>
      <c r="H70" s="61"/>
      <c r="I70" s="61"/>
      <c r="J70" s="72"/>
      <c r="K70" s="72" t="s">
        <v>205</v>
      </c>
      <c r="L70" s="72" t="s">
        <v>205</v>
      </c>
      <c r="M70" s="72"/>
      <c r="N70" s="72"/>
      <c r="O70" s="72"/>
      <c r="P70" s="72"/>
      <c r="Q70" s="72"/>
      <c r="R70" s="72"/>
      <c r="S70" s="72"/>
      <c r="T70" s="72"/>
      <c r="U70" s="72"/>
      <c r="V70" s="61"/>
      <c r="W70" s="61"/>
      <c r="X70" s="61"/>
      <c r="Y70" s="61"/>
      <c r="Z70" s="61"/>
      <c r="AA70" s="61"/>
      <c r="AB70" s="65" t="s">
        <v>205</v>
      </c>
      <c r="AC70" s="62" t="s">
        <v>771</v>
      </c>
      <c r="AD70" s="61" t="s">
        <v>443</v>
      </c>
      <c r="AE70" s="66" t="s">
        <v>215</v>
      </c>
      <c r="AF70" s="61" t="s">
        <v>200</v>
      </c>
      <c r="AG70" s="73">
        <v>2000</v>
      </c>
      <c r="AH70" s="67" t="s">
        <v>861</v>
      </c>
      <c r="AI70" s="72"/>
      <c r="AJ70" s="72"/>
      <c r="AK70" s="65"/>
      <c r="AL70" s="72" t="s">
        <v>205</v>
      </c>
      <c r="AM70" s="72" t="s">
        <v>205</v>
      </c>
      <c r="AN70" s="72" t="s">
        <v>205</v>
      </c>
      <c r="AO70" s="72" t="s">
        <v>205</v>
      </c>
      <c r="AP70" s="72"/>
      <c r="AQ70" s="72"/>
      <c r="AR70" s="72"/>
      <c r="AS70" s="72"/>
      <c r="AT70" s="72" t="s">
        <v>205</v>
      </c>
      <c r="AU70" s="72"/>
      <c r="AV70" s="65"/>
      <c r="AW70" s="29" t="s">
        <v>205</v>
      </c>
      <c r="AX70" s="15" t="s">
        <v>172</v>
      </c>
      <c r="AY70" s="15" t="s">
        <v>152</v>
      </c>
      <c r="AZ70" s="38"/>
      <c r="BA70" s="29" t="s">
        <v>205</v>
      </c>
      <c r="BB70" s="15" t="s">
        <v>157</v>
      </c>
      <c r="BC70" s="15"/>
      <c r="BD70" s="38"/>
      <c r="BE70" s="15"/>
      <c r="BF70" s="15"/>
      <c r="BG70" s="15"/>
      <c r="BH70" s="24"/>
      <c r="BI70" s="40"/>
      <c r="BJ70" s="15"/>
      <c r="BK70" s="15"/>
      <c r="BL70" s="49"/>
      <c r="BM70" s="68" t="s">
        <v>772</v>
      </c>
      <c r="BN70" s="61" t="s">
        <v>209</v>
      </c>
      <c r="BO70" s="9" t="s">
        <v>74</v>
      </c>
      <c r="BP70" s="61" t="s">
        <v>74</v>
      </c>
      <c r="BQ70" s="104" t="s">
        <v>1402</v>
      </c>
      <c r="BR70" s="58" t="s">
        <v>1392</v>
      </c>
    </row>
    <row r="71" spans="1:70" s="14" customFormat="1" ht="16" x14ac:dyDescent="0.2">
      <c r="A71" s="61" t="s">
        <v>1230</v>
      </c>
      <c r="B71" s="61" t="s">
        <v>664</v>
      </c>
      <c r="C71" s="4" t="s">
        <v>665</v>
      </c>
      <c r="D71" s="61"/>
      <c r="E71" s="61" t="s">
        <v>34</v>
      </c>
      <c r="F71" s="61"/>
      <c r="G71" s="61" t="s">
        <v>944</v>
      </c>
      <c r="H71" s="61"/>
      <c r="I71" s="61"/>
      <c r="J71" s="72"/>
      <c r="K71" s="72"/>
      <c r="L71" s="72" t="s">
        <v>205</v>
      </c>
      <c r="M71" s="72"/>
      <c r="N71" s="72"/>
      <c r="O71" s="72"/>
      <c r="P71" s="72"/>
      <c r="Q71" s="72"/>
      <c r="R71" s="72"/>
      <c r="S71" s="72"/>
      <c r="T71" s="72"/>
      <c r="U71" s="72"/>
      <c r="V71" s="61"/>
      <c r="W71" s="61"/>
      <c r="X71" s="61"/>
      <c r="Y71" s="61"/>
      <c r="Z71" s="61"/>
      <c r="AA71" s="61"/>
      <c r="AB71" s="65"/>
      <c r="AC71" s="62" t="s">
        <v>666</v>
      </c>
      <c r="AD71" s="61" t="s">
        <v>214</v>
      </c>
      <c r="AE71" s="73" t="s">
        <v>215</v>
      </c>
      <c r="AF71" s="61" t="s">
        <v>200</v>
      </c>
      <c r="AG71" s="73">
        <v>2015</v>
      </c>
      <c r="AH71" s="67" t="s">
        <v>200</v>
      </c>
      <c r="AI71" s="72"/>
      <c r="AJ71" s="72"/>
      <c r="AK71" s="65"/>
      <c r="AL71" s="72" t="s">
        <v>205</v>
      </c>
      <c r="AM71" s="72"/>
      <c r="AN71" s="72" t="s">
        <v>205</v>
      </c>
      <c r="AO71" s="72"/>
      <c r="AP71" s="72"/>
      <c r="AQ71" s="72"/>
      <c r="AR71" s="72"/>
      <c r="AS71" s="72"/>
      <c r="AT71" s="72"/>
      <c r="AU71" s="72"/>
      <c r="AV71" s="65"/>
      <c r="AW71" s="29" t="s">
        <v>205</v>
      </c>
      <c r="AX71" s="15" t="s">
        <v>172</v>
      </c>
      <c r="AY71" s="15" t="s">
        <v>193</v>
      </c>
      <c r="AZ71" s="38"/>
      <c r="BA71" s="40"/>
      <c r="BB71" s="15"/>
      <c r="BC71" s="15"/>
      <c r="BD71" s="38"/>
      <c r="BE71" s="15"/>
      <c r="BF71" s="15"/>
      <c r="BG71" s="15"/>
      <c r="BH71" s="24"/>
      <c r="BI71" s="40"/>
      <c r="BJ71" s="15"/>
      <c r="BK71" s="15"/>
      <c r="BL71" s="49"/>
      <c r="BM71" s="68" t="s">
        <v>67</v>
      </c>
      <c r="BN71" s="61" t="s">
        <v>209</v>
      </c>
      <c r="BO71" s="9" t="s">
        <v>74</v>
      </c>
      <c r="BP71" s="61" t="s">
        <v>74</v>
      </c>
      <c r="BQ71" s="104" t="s">
        <v>665</v>
      </c>
      <c r="BR71" s="58" t="s">
        <v>1392</v>
      </c>
    </row>
    <row r="72" spans="1:70" s="14" customFormat="1" ht="16" x14ac:dyDescent="0.2">
      <c r="A72" s="61" t="s">
        <v>814</v>
      </c>
      <c r="B72" s="61" t="s">
        <v>1231</v>
      </c>
      <c r="C72" s="4" t="s">
        <v>815</v>
      </c>
      <c r="D72" s="61"/>
      <c r="E72" s="61" t="s">
        <v>34</v>
      </c>
      <c r="F72" s="61" t="s">
        <v>644</v>
      </c>
      <c r="G72" s="61" t="s">
        <v>816</v>
      </c>
      <c r="H72" s="61"/>
      <c r="I72" s="61"/>
      <c r="J72" s="72"/>
      <c r="K72" s="72" t="s">
        <v>205</v>
      </c>
      <c r="L72" s="72" t="s">
        <v>205</v>
      </c>
      <c r="M72" s="72"/>
      <c r="N72" s="72"/>
      <c r="O72" s="72"/>
      <c r="P72" s="72"/>
      <c r="Q72" s="72"/>
      <c r="R72" s="72"/>
      <c r="S72" s="72"/>
      <c r="T72" s="72"/>
      <c r="U72" s="72"/>
      <c r="V72" s="61"/>
      <c r="W72" s="61"/>
      <c r="X72" s="61"/>
      <c r="Y72" s="61"/>
      <c r="Z72" s="61"/>
      <c r="AA72" s="61"/>
      <c r="AB72" s="65" t="s">
        <v>205</v>
      </c>
      <c r="AC72" s="62" t="s">
        <v>817</v>
      </c>
      <c r="AD72" s="61" t="s">
        <v>295</v>
      </c>
      <c r="AE72" s="73" t="s">
        <v>215</v>
      </c>
      <c r="AF72" s="61" t="s">
        <v>197</v>
      </c>
      <c r="AG72" s="73">
        <v>2018</v>
      </c>
      <c r="AH72" s="67" t="s">
        <v>861</v>
      </c>
      <c r="AI72" s="72"/>
      <c r="AJ72" s="72"/>
      <c r="AK72" s="65"/>
      <c r="AL72" s="72" t="s">
        <v>205</v>
      </c>
      <c r="AM72" s="72" t="s">
        <v>205</v>
      </c>
      <c r="AN72" s="72"/>
      <c r="AO72" s="72"/>
      <c r="AP72" s="72"/>
      <c r="AQ72" s="72"/>
      <c r="AR72" s="72"/>
      <c r="AS72" s="72"/>
      <c r="AT72" s="72"/>
      <c r="AU72" s="72"/>
      <c r="AV72" s="65"/>
      <c r="AW72" s="29" t="s">
        <v>205</v>
      </c>
      <c r="AX72" s="15" t="s">
        <v>172</v>
      </c>
      <c r="AY72" s="15" t="s">
        <v>195</v>
      </c>
      <c r="AZ72" s="38"/>
      <c r="BA72" s="40"/>
      <c r="BB72" s="15"/>
      <c r="BC72" s="15"/>
      <c r="BD72" s="38"/>
      <c r="BE72" s="15"/>
      <c r="BF72" s="15"/>
      <c r="BG72" s="15"/>
      <c r="BH72" s="24"/>
      <c r="BI72" s="40"/>
      <c r="BJ72" s="15"/>
      <c r="BK72" s="15"/>
      <c r="BL72" s="49"/>
      <c r="BM72" s="68" t="s">
        <v>816</v>
      </c>
      <c r="BN72" s="61" t="s">
        <v>209</v>
      </c>
      <c r="BO72" s="9" t="s">
        <v>73</v>
      </c>
      <c r="BP72" s="61" t="s">
        <v>73</v>
      </c>
      <c r="BQ72" s="102"/>
      <c r="BR72" s="58" t="s">
        <v>1392</v>
      </c>
    </row>
    <row r="73" spans="1:70" s="14" customFormat="1" ht="16" x14ac:dyDescent="0.2">
      <c r="A73" s="60" t="s">
        <v>1431</v>
      </c>
      <c r="B73" s="60" t="s">
        <v>1432</v>
      </c>
      <c r="C73" s="4" t="s">
        <v>1127</v>
      </c>
      <c r="D73" s="4" t="s">
        <v>1128</v>
      </c>
      <c r="E73" s="62" t="s">
        <v>52</v>
      </c>
      <c r="F73" s="62"/>
      <c r="G73" s="62" t="s">
        <v>549</v>
      </c>
      <c r="H73" s="63" t="s">
        <v>205</v>
      </c>
      <c r="I73" s="64"/>
      <c r="J73" s="64"/>
      <c r="K73" s="64"/>
      <c r="L73" s="64"/>
      <c r="M73" s="64"/>
      <c r="N73" s="64"/>
      <c r="O73" s="64"/>
      <c r="P73" s="64"/>
      <c r="Q73" s="64"/>
      <c r="R73" s="64"/>
      <c r="S73" s="64"/>
      <c r="T73" s="64"/>
      <c r="U73" s="64"/>
      <c r="V73" s="64"/>
      <c r="W73" s="64"/>
      <c r="X73" s="64"/>
      <c r="Y73" s="64"/>
      <c r="Z73" s="64"/>
      <c r="AA73" s="64"/>
      <c r="AB73" s="65" t="s">
        <v>205</v>
      </c>
      <c r="AC73" s="62" t="s">
        <v>550</v>
      </c>
      <c r="AD73" s="62" t="s">
        <v>804</v>
      </c>
      <c r="AE73" s="66" t="s">
        <v>544</v>
      </c>
      <c r="AF73" s="62" t="s">
        <v>133</v>
      </c>
      <c r="AG73" s="66">
        <v>2007</v>
      </c>
      <c r="AH73" s="67" t="s">
        <v>858</v>
      </c>
      <c r="AI73" s="64"/>
      <c r="AJ73" s="64"/>
      <c r="AK73" s="65"/>
      <c r="AL73" s="63"/>
      <c r="AM73" s="64" t="s">
        <v>205</v>
      </c>
      <c r="AN73" s="64" t="s">
        <v>205</v>
      </c>
      <c r="AO73" s="64" t="s">
        <v>205</v>
      </c>
      <c r="AP73" s="64" t="s">
        <v>205</v>
      </c>
      <c r="AQ73" s="64"/>
      <c r="AR73" s="64"/>
      <c r="AS73" s="64"/>
      <c r="AT73" s="64"/>
      <c r="AU73" s="64"/>
      <c r="AV73" s="65"/>
      <c r="AW73" s="29" t="s">
        <v>205</v>
      </c>
      <c r="AX73" s="9" t="s">
        <v>148</v>
      </c>
      <c r="AY73" s="9" t="s">
        <v>151</v>
      </c>
      <c r="AZ73" s="49"/>
      <c r="BA73" s="29"/>
      <c r="BB73" s="9"/>
      <c r="BC73" s="9"/>
      <c r="BD73" s="49"/>
      <c r="BE73" s="16"/>
      <c r="BF73" s="9"/>
      <c r="BG73" s="9"/>
      <c r="BH73" s="9"/>
      <c r="BI73" s="29" t="s">
        <v>205</v>
      </c>
      <c r="BJ73" s="9" t="s">
        <v>179</v>
      </c>
      <c r="BK73" s="9"/>
      <c r="BL73" s="49"/>
      <c r="BM73" s="68" t="s">
        <v>549</v>
      </c>
      <c r="BN73" s="62" t="s">
        <v>545</v>
      </c>
      <c r="BO73" s="9" t="s">
        <v>73</v>
      </c>
      <c r="BP73" s="62" t="s">
        <v>73</v>
      </c>
      <c r="BQ73" s="100"/>
      <c r="BR73" s="58" t="s">
        <v>1392</v>
      </c>
    </row>
    <row r="74" spans="1:70" s="14" customFormat="1" ht="16" x14ac:dyDescent="0.2">
      <c r="A74" s="60" t="s">
        <v>696</v>
      </c>
      <c r="B74" s="60" t="s">
        <v>497</v>
      </c>
      <c r="C74" s="4" t="s">
        <v>498</v>
      </c>
      <c r="D74" s="4"/>
      <c r="E74" s="62" t="s">
        <v>52</v>
      </c>
      <c r="F74" s="62"/>
      <c r="G74" s="62" t="s">
        <v>67</v>
      </c>
      <c r="H74" s="63"/>
      <c r="I74" s="64"/>
      <c r="J74" s="64"/>
      <c r="K74" s="64"/>
      <c r="L74" s="64"/>
      <c r="M74" s="64"/>
      <c r="N74" s="64"/>
      <c r="O74" s="64"/>
      <c r="P74" s="64"/>
      <c r="Q74" s="64"/>
      <c r="R74" s="64"/>
      <c r="S74" s="64"/>
      <c r="T74" s="64"/>
      <c r="U74" s="64"/>
      <c r="V74" s="64"/>
      <c r="W74" s="64"/>
      <c r="X74" s="64"/>
      <c r="Y74" s="64"/>
      <c r="Z74" s="64"/>
      <c r="AA74" s="64"/>
      <c r="AB74" s="65" t="s">
        <v>205</v>
      </c>
      <c r="AC74" s="62" t="s">
        <v>125</v>
      </c>
      <c r="AD74" s="62" t="s">
        <v>275</v>
      </c>
      <c r="AE74" s="66" t="s">
        <v>592</v>
      </c>
      <c r="AF74" s="62" t="s">
        <v>133</v>
      </c>
      <c r="AG74" s="66">
        <v>1972</v>
      </c>
      <c r="AH74" s="67" t="s">
        <v>858</v>
      </c>
      <c r="AI74" s="64"/>
      <c r="AJ74" s="64"/>
      <c r="AK74" s="65" t="s">
        <v>205</v>
      </c>
      <c r="AL74" s="63"/>
      <c r="AM74" s="64" t="s">
        <v>205</v>
      </c>
      <c r="AN74" s="64"/>
      <c r="AO74" s="64" t="s">
        <v>205</v>
      </c>
      <c r="AP74" s="64"/>
      <c r="AQ74" s="64" t="s">
        <v>205</v>
      </c>
      <c r="AR74" s="64"/>
      <c r="AS74" s="64"/>
      <c r="AT74" s="64"/>
      <c r="AU74" s="64"/>
      <c r="AV74" s="65"/>
      <c r="AW74" s="29" t="s">
        <v>205</v>
      </c>
      <c r="AX74" s="9" t="s">
        <v>148</v>
      </c>
      <c r="AY74" s="9"/>
      <c r="AZ74" s="49"/>
      <c r="BA74" s="29" t="s">
        <v>205</v>
      </c>
      <c r="BB74" s="9" t="s">
        <v>157</v>
      </c>
      <c r="BC74" s="9"/>
      <c r="BD74" s="49"/>
      <c r="BE74" s="16" t="s">
        <v>205</v>
      </c>
      <c r="BF74" s="9" t="s">
        <v>170</v>
      </c>
      <c r="BG74" s="9"/>
      <c r="BH74" s="9"/>
      <c r="BI74" s="29"/>
      <c r="BJ74" s="9"/>
      <c r="BK74" s="9"/>
      <c r="BL74" s="49"/>
      <c r="BM74" s="68" t="s">
        <v>67</v>
      </c>
      <c r="BN74" s="70" t="s">
        <v>209</v>
      </c>
      <c r="BO74" s="21" t="s">
        <v>209</v>
      </c>
      <c r="BP74" s="62" t="s">
        <v>209</v>
      </c>
      <c r="BQ74" s="100"/>
      <c r="BR74" s="58" t="s">
        <v>1392</v>
      </c>
    </row>
    <row r="75" spans="1:70" s="14" customFormat="1" ht="16" x14ac:dyDescent="0.2">
      <c r="A75" s="60" t="s">
        <v>1232</v>
      </c>
      <c r="B75" s="60" t="s">
        <v>1233</v>
      </c>
      <c r="C75" s="4" t="s">
        <v>242</v>
      </c>
      <c r="D75" s="4"/>
      <c r="E75" s="62" t="s">
        <v>52</v>
      </c>
      <c r="F75" s="62"/>
      <c r="G75" s="62" t="s">
        <v>289</v>
      </c>
      <c r="H75" s="63"/>
      <c r="I75" s="64"/>
      <c r="J75" s="64"/>
      <c r="K75" s="64"/>
      <c r="L75" s="64"/>
      <c r="M75" s="64"/>
      <c r="N75" s="64"/>
      <c r="O75" s="64"/>
      <c r="P75" s="64"/>
      <c r="Q75" s="64"/>
      <c r="R75" s="64"/>
      <c r="S75" s="64"/>
      <c r="T75" s="64"/>
      <c r="U75" s="64"/>
      <c r="V75" s="64"/>
      <c r="W75" s="64" t="s">
        <v>205</v>
      </c>
      <c r="X75" s="64"/>
      <c r="Y75" s="64"/>
      <c r="Z75" s="64"/>
      <c r="AA75" s="64"/>
      <c r="AB75" s="65" t="s">
        <v>205</v>
      </c>
      <c r="AC75" s="62" t="s">
        <v>288</v>
      </c>
      <c r="AD75" s="62" t="s">
        <v>246</v>
      </c>
      <c r="AE75" s="66" t="s">
        <v>215</v>
      </c>
      <c r="AF75" s="62" t="s">
        <v>197</v>
      </c>
      <c r="AG75" s="66">
        <v>2015</v>
      </c>
      <c r="AH75" s="67" t="s">
        <v>858</v>
      </c>
      <c r="AI75" s="64"/>
      <c r="AJ75" s="64"/>
      <c r="AK75" s="65" t="s">
        <v>205</v>
      </c>
      <c r="AL75" s="63" t="s">
        <v>205</v>
      </c>
      <c r="AM75" s="64"/>
      <c r="AN75" s="64" t="s">
        <v>205</v>
      </c>
      <c r="AO75" s="64"/>
      <c r="AP75" s="64"/>
      <c r="AQ75" s="64"/>
      <c r="AR75" s="64"/>
      <c r="AS75" s="64"/>
      <c r="AT75" s="64"/>
      <c r="AU75" s="64"/>
      <c r="AV75" s="65"/>
      <c r="AW75" s="29" t="s">
        <v>205</v>
      </c>
      <c r="AX75" s="9" t="s">
        <v>148</v>
      </c>
      <c r="AY75" s="9" t="s">
        <v>149</v>
      </c>
      <c r="AZ75" s="49"/>
      <c r="BA75" s="29"/>
      <c r="BB75" s="9"/>
      <c r="BC75" s="9"/>
      <c r="BD75" s="49"/>
      <c r="BE75" s="16"/>
      <c r="BF75" s="21"/>
      <c r="BG75" s="21"/>
      <c r="BH75" s="9"/>
      <c r="BI75" s="29"/>
      <c r="BJ75" s="9"/>
      <c r="BK75" s="9"/>
      <c r="BL75" s="49"/>
      <c r="BM75" s="68" t="s">
        <v>243</v>
      </c>
      <c r="BN75" s="71">
        <v>7302463</v>
      </c>
      <c r="BO75" s="21" t="s">
        <v>215</v>
      </c>
      <c r="BP75" s="62" t="s">
        <v>209</v>
      </c>
      <c r="BQ75" s="100"/>
      <c r="BR75" s="58" t="s">
        <v>1392</v>
      </c>
    </row>
    <row r="76" spans="1:70" s="14" customFormat="1" ht="16" x14ac:dyDescent="0.2">
      <c r="A76" s="60" t="s">
        <v>1234</v>
      </c>
      <c r="B76" s="60" t="s">
        <v>1040</v>
      </c>
      <c r="C76" s="4" t="s">
        <v>253</v>
      </c>
      <c r="D76" s="4"/>
      <c r="E76" s="62" t="s">
        <v>34</v>
      </c>
      <c r="F76" s="62"/>
      <c r="G76" s="62" t="s">
        <v>298</v>
      </c>
      <c r="H76" s="63"/>
      <c r="I76" s="64"/>
      <c r="J76" s="64"/>
      <c r="K76" s="64"/>
      <c r="L76" s="64"/>
      <c r="M76" s="64"/>
      <c r="N76" s="64" t="s">
        <v>205</v>
      </c>
      <c r="O76" s="64"/>
      <c r="P76" s="64"/>
      <c r="Q76" s="64" t="s">
        <v>205</v>
      </c>
      <c r="R76" s="64"/>
      <c r="S76" s="64"/>
      <c r="T76" s="64"/>
      <c r="U76" s="64"/>
      <c r="V76" s="64"/>
      <c r="W76" s="64"/>
      <c r="X76" s="64"/>
      <c r="Y76" s="64"/>
      <c r="Z76" s="64"/>
      <c r="AA76" s="64"/>
      <c r="AB76" s="65"/>
      <c r="AC76" s="62" t="s">
        <v>51</v>
      </c>
      <c r="AD76" s="62" t="s">
        <v>51</v>
      </c>
      <c r="AE76" s="66" t="s">
        <v>299</v>
      </c>
      <c r="AF76" s="62" t="s">
        <v>200</v>
      </c>
      <c r="AG76" s="66">
        <v>2000</v>
      </c>
      <c r="AH76" s="67" t="s">
        <v>861</v>
      </c>
      <c r="AI76" s="64"/>
      <c r="AJ76" s="64" t="s">
        <v>205</v>
      </c>
      <c r="AK76" s="65"/>
      <c r="AL76" s="63" t="s">
        <v>205</v>
      </c>
      <c r="AM76" s="64"/>
      <c r="AN76" s="64" t="s">
        <v>205</v>
      </c>
      <c r="AO76" s="64" t="s">
        <v>205</v>
      </c>
      <c r="AP76" s="64" t="s">
        <v>205</v>
      </c>
      <c r="AQ76" s="64" t="s">
        <v>205</v>
      </c>
      <c r="AR76" s="64" t="s">
        <v>205</v>
      </c>
      <c r="AS76" s="64" t="s">
        <v>205</v>
      </c>
      <c r="AT76" s="64"/>
      <c r="AU76" s="64"/>
      <c r="AV76" s="65"/>
      <c r="AW76" s="29" t="s">
        <v>205</v>
      </c>
      <c r="AX76" s="9" t="s">
        <v>148</v>
      </c>
      <c r="AY76" s="9" t="s">
        <v>149</v>
      </c>
      <c r="AZ76" s="49" t="s">
        <v>193</v>
      </c>
      <c r="BA76" s="29" t="s">
        <v>205</v>
      </c>
      <c r="BB76" s="9" t="s">
        <v>162</v>
      </c>
      <c r="BC76" s="9" t="s">
        <v>165</v>
      </c>
      <c r="BD76" s="49"/>
      <c r="BE76" s="16" t="s">
        <v>205</v>
      </c>
      <c r="BF76" s="21" t="s">
        <v>176</v>
      </c>
      <c r="BG76" s="21" t="s">
        <v>170</v>
      </c>
      <c r="BH76" s="9" t="s">
        <v>624</v>
      </c>
      <c r="BI76" s="29"/>
      <c r="BJ76" s="9"/>
      <c r="BK76" s="9"/>
      <c r="BL76" s="49"/>
      <c r="BM76" s="68" t="s">
        <v>1041</v>
      </c>
      <c r="BN76" s="69" t="s">
        <v>209</v>
      </c>
      <c r="BO76" s="21" t="s">
        <v>209</v>
      </c>
      <c r="BP76" s="62" t="s">
        <v>74</v>
      </c>
      <c r="BQ76" s="104" t="s">
        <v>253</v>
      </c>
      <c r="BR76" s="58" t="s">
        <v>1392</v>
      </c>
    </row>
    <row r="77" spans="1:70" s="14" customFormat="1" ht="16" x14ac:dyDescent="0.2">
      <c r="A77" s="60" t="s">
        <v>1235</v>
      </c>
      <c r="B77" s="60" t="s">
        <v>486</v>
      </c>
      <c r="C77" s="4" t="s">
        <v>487</v>
      </c>
      <c r="D77" s="4"/>
      <c r="E77" s="62" t="s">
        <v>52</v>
      </c>
      <c r="F77" s="62"/>
      <c r="G77" s="62" t="s">
        <v>488</v>
      </c>
      <c r="H77" s="63"/>
      <c r="I77" s="64"/>
      <c r="J77" s="64"/>
      <c r="K77" s="64"/>
      <c r="L77" s="64"/>
      <c r="M77" s="64"/>
      <c r="N77" s="64"/>
      <c r="O77" s="64"/>
      <c r="P77" s="64"/>
      <c r="Q77" s="64"/>
      <c r="R77" s="64"/>
      <c r="S77" s="64"/>
      <c r="T77" s="64"/>
      <c r="U77" s="64" t="s">
        <v>205</v>
      </c>
      <c r="V77" s="64"/>
      <c r="W77" s="64"/>
      <c r="X77" s="64"/>
      <c r="Y77" s="64"/>
      <c r="Z77" s="64"/>
      <c r="AA77" s="64"/>
      <c r="AB77" s="65"/>
      <c r="AC77" s="62" t="s">
        <v>489</v>
      </c>
      <c r="AD77" s="62" t="s">
        <v>706</v>
      </c>
      <c r="AE77" s="66"/>
      <c r="AF77" s="62" t="s">
        <v>198</v>
      </c>
      <c r="AG77" s="66" t="s">
        <v>209</v>
      </c>
      <c r="AH77" s="67" t="s">
        <v>861</v>
      </c>
      <c r="AI77" s="64"/>
      <c r="AJ77" s="64"/>
      <c r="AK77" s="65" t="s">
        <v>205</v>
      </c>
      <c r="AL77" s="63"/>
      <c r="AM77" s="64"/>
      <c r="AN77" s="64" t="s">
        <v>205</v>
      </c>
      <c r="AO77" s="64"/>
      <c r="AP77" s="64"/>
      <c r="AQ77" s="64"/>
      <c r="AR77" s="64"/>
      <c r="AS77" s="64"/>
      <c r="AT77" s="64"/>
      <c r="AU77" s="64"/>
      <c r="AV77" s="65"/>
      <c r="AW77" s="29" t="s">
        <v>205</v>
      </c>
      <c r="AX77" s="9" t="s">
        <v>148</v>
      </c>
      <c r="AY77" s="9" t="s">
        <v>194</v>
      </c>
      <c r="AZ77" s="49" t="s">
        <v>172</v>
      </c>
      <c r="BA77" s="40"/>
      <c r="BB77" s="9"/>
      <c r="BC77" s="9"/>
      <c r="BD77" s="38"/>
      <c r="BE77" s="15"/>
      <c r="BF77" s="9"/>
      <c r="BG77" s="9"/>
      <c r="BH77" s="9"/>
      <c r="BI77" s="40"/>
      <c r="BJ77" s="9"/>
      <c r="BK77" s="9"/>
      <c r="BL77" s="49"/>
      <c r="BM77" s="68" t="s">
        <v>58</v>
      </c>
      <c r="BN77" s="70" t="s">
        <v>209</v>
      </c>
      <c r="BO77" s="21" t="s">
        <v>209</v>
      </c>
      <c r="BP77" s="62" t="s">
        <v>209</v>
      </c>
      <c r="BQ77" s="100"/>
      <c r="BR77" s="58" t="s">
        <v>1392</v>
      </c>
    </row>
    <row r="78" spans="1:70" s="14" customFormat="1" ht="16" x14ac:dyDescent="0.2">
      <c r="A78" s="60" t="s">
        <v>1236</v>
      </c>
      <c r="B78" s="60" t="s">
        <v>1027</v>
      </c>
      <c r="C78" s="4" t="s">
        <v>350</v>
      </c>
      <c r="D78" s="4"/>
      <c r="E78" s="62" t="s">
        <v>28</v>
      </c>
      <c r="F78" s="62" t="s">
        <v>644</v>
      </c>
      <c r="G78" s="76" t="s">
        <v>355</v>
      </c>
      <c r="H78" s="63"/>
      <c r="I78" s="64"/>
      <c r="J78" s="64"/>
      <c r="K78" s="64"/>
      <c r="L78" s="64"/>
      <c r="M78" s="64"/>
      <c r="N78" s="64"/>
      <c r="O78" s="64"/>
      <c r="P78" s="64"/>
      <c r="Q78" s="64"/>
      <c r="R78" s="64"/>
      <c r="S78" s="64"/>
      <c r="T78" s="64"/>
      <c r="U78" s="64" t="s">
        <v>205</v>
      </c>
      <c r="V78" s="64"/>
      <c r="W78" s="64"/>
      <c r="X78" s="64"/>
      <c r="Y78" s="64"/>
      <c r="Z78" s="64"/>
      <c r="AA78" s="64"/>
      <c r="AB78" s="65"/>
      <c r="AC78" s="62" t="s">
        <v>661</v>
      </c>
      <c r="AD78" s="62" t="s">
        <v>63</v>
      </c>
      <c r="AE78" s="66" t="s">
        <v>215</v>
      </c>
      <c r="AF78" s="62" t="s">
        <v>198</v>
      </c>
      <c r="AG78" s="66">
        <v>2004</v>
      </c>
      <c r="AH78" s="67" t="s">
        <v>861</v>
      </c>
      <c r="AI78" s="64"/>
      <c r="AJ78" s="64"/>
      <c r="AK78" s="65"/>
      <c r="AL78" s="63"/>
      <c r="AM78" s="64"/>
      <c r="AN78" s="64"/>
      <c r="AO78" s="64" t="s">
        <v>205</v>
      </c>
      <c r="AP78" s="64"/>
      <c r="AQ78" s="64"/>
      <c r="AR78" s="64"/>
      <c r="AS78" s="64" t="s">
        <v>205</v>
      </c>
      <c r="AT78" s="64"/>
      <c r="AU78" s="64"/>
      <c r="AV78" s="65"/>
      <c r="AW78" s="29" t="s">
        <v>205</v>
      </c>
      <c r="AX78" s="9" t="s">
        <v>148</v>
      </c>
      <c r="AY78" s="9"/>
      <c r="AZ78" s="49"/>
      <c r="BA78" s="29" t="s">
        <v>205</v>
      </c>
      <c r="BB78" s="9" t="s">
        <v>165</v>
      </c>
      <c r="BC78" s="9"/>
      <c r="BD78" s="38"/>
      <c r="BE78" s="16" t="s">
        <v>205</v>
      </c>
      <c r="BF78" s="9" t="s">
        <v>168</v>
      </c>
      <c r="BG78" s="9"/>
      <c r="BH78" s="9"/>
      <c r="BI78" s="40"/>
      <c r="BJ78" s="9"/>
      <c r="BK78" s="9"/>
      <c r="BL78" s="49"/>
      <c r="BM78" s="68" t="s">
        <v>356</v>
      </c>
      <c r="BN78" s="70" t="s">
        <v>209</v>
      </c>
      <c r="BO78" s="21" t="s">
        <v>209</v>
      </c>
      <c r="BP78" s="62" t="s">
        <v>209</v>
      </c>
      <c r="BQ78" s="100"/>
      <c r="BR78" s="58" t="s">
        <v>1392</v>
      </c>
    </row>
    <row r="79" spans="1:70" s="14" customFormat="1" ht="16" x14ac:dyDescent="0.2">
      <c r="A79" s="60" t="s">
        <v>1237</v>
      </c>
      <c r="B79" s="60" t="s">
        <v>1238</v>
      </c>
      <c r="C79" s="4" t="s">
        <v>474</v>
      </c>
      <c r="D79" s="4"/>
      <c r="E79" s="62" t="s">
        <v>52</v>
      </c>
      <c r="F79" s="62" t="s">
        <v>644</v>
      </c>
      <c r="G79" s="62" t="s">
        <v>67</v>
      </c>
      <c r="H79" s="63"/>
      <c r="I79" s="64"/>
      <c r="J79" s="64"/>
      <c r="K79" s="64"/>
      <c r="L79" s="64"/>
      <c r="M79" s="64"/>
      <c r="N79" s="64"/>
      <c r="O79" s="64"/>
      <c r="P79" s="64"/>
      <c r="Q79" s="64"/>
      <c r="R79" s="64"/>
      <c r="S79" s="64"/>
      <c r="T79" s="64"/>
      <c r="U79" s="64"/>
      <c r="V79" s="64"/>
      <c r="W79" s="64"/>
      <c r="X79" s="64"/>
      <c r="Y79" s="64"/>
      <c r="Z79" s="64"/>
      <c r="AA79" s="64"/>
      <c r="AB79" s="65" t="s">
        <v>205</v>
      </c>
      <c r="AC79" s="62" t="s">
        <v>31</v>
      </c>
      <c r="AD79" s="62" t="s">
        <v>804</v>
      </c>
      <c r="AE79" s="66" t="s">
        <v>215</v>
      </c>
      <c r="AF79" s="62" t="s">
        <v>133</v>
      </c>
      <c r="AG79" s="66" t="s">
        <v>209</v>
      </c>
      <c r="AH79" s="67" t="s">
        <v>858</v>
      </c>
      <c r="AI79" s="64"/>
      <c r="AJ79" s="64"/>
      <c r="AK79" s="65" t="s">
        <v>205</v>
      </c>
      <c r="AL79" s="63"/>
      <c r="AM79" s="64"/>
      <c r="AN79" s="64" t="s">
        <v>205</v>
      </c>
      <c r="AO79" s="64" t="s">
        <v>205</v>
      </c>
      <c r="AP79" s="64"/>
      <c r="AQ79" s="64"/>
      <c r="AR79" s="64" t="s">
        <v>205</v>
      </c>
      <c r="AS79" s="64"/>
      <c r="AT79" s="64"/>
      <c r="AU79" s="64"/>
      <c r="AV79" s="65"/>
      <c r="AW79" s="29" t="s">
        <v>205</v>
      </c>
      <c r="AX79" s="9" t="s">
        <v>194</v>
      </c>
      <c r="AY79" s="9"/>
      <c r="AZ79" s="49"/>
      <c r="BA79" s="29" t="s">
        <v>205</v>
      </c>
      <c r="BB79" s="9" t="s">
        <v>173</v>
      </c>
      <c r="BC79" s="9"/>
      <c r="BD79" s="49"/>
      <c r="BE79" s="16" t="s">
        <v>205</v>
      </c>
      <c r="BF79" s="9" t="s">
        <v>181</v>
      </c>
      <c r="BG79" s="9"/>
      <c r="BH79" s="9"/>
      <c r="BI79" s="29" t="s">
        <v>205</v>
      </c>
      <c r="BJ79" s="9" t="s">
        <v>202</v>
      </c>
      <c r="BK79" s="9"/>
      <c r="BL79" s="49"/>
      <c r="BM79" s="68" t="s">
        <v>67</v>
      </c>
      <c r="BN79" s="70">
        <v>2000000</v>
      </c>
      <c r="BO79" s="21" t="s">
        <v>209</v>
      </c>
      <c r="BP79" s="62" t="s">
        <v>209</v>
      </c>
      <c r="BQ79" s="100"/>
      <c r="BR79" s="58" t="s">
        <v>1392</v>
      </c>
    </row>
    <row r="80" spans="1:70" s="14" customFormat="1" ht="16" x14ac:dyDescent="0.2">
      <c r="A80" s="60" t="s">
        <v>1239</v>
      </c>
      <c r="B80" s="60" t="s">
        <v>927</v>
      </c>
      <c r="C80" s="4" t="s">
        <v>330</v>
      </c>
      <c r="D80" s="4"/>
      <c r="E80" s="62" t="s">
        <v>331</v>
      </c>
      <c r="F80" s="62"/>
      <c r="G80" s="62" t="s">
        <v>332</v>
      </c>
      <c r="H80" s="63"/>
      <c r="I80" s="64"/>
      <c r="J80" s="64"/>
      <c r="K80" s="64"/>
      <c r="L80" s="64"/>
      <c r="M80" s="64"/>
      <c r="N80" s="64"/>
      <c r="O80" s="64"/>
      <c r="P80" s="64"/>
      <c r="Q80" s="64"/>
      <c r="R80" s="64"/>
      <c r="S80" s="64"/>
      <c r="T80" s="64"/>
      <c r="U80" s="64" t="s">
        <v>205</v>
      </c>
      <c r="V80" s="64"/>
      <c r="W80" s="64"/>
      <c r="X80" s="64"/>
      <c r="Y80" s="64"/>
      <c r="Z80" s="64"/>
      <c r="AA80" s="64"/>
      <c r="AB80" s="65"/>
      <c r="AC80" s="62" t="s">
        <v>51</v>
      </c>
      <c r="AD80" s="62" t="s">
        <v>51</v>
      </c>
      <c r="AE80" s="66" t="s">
        <v>215</v>
      </c>
      <c r="AF80" s="62" t="s">
        <v>200</v>
      </c>
      <c r="AG80" s="66">
        <v>2000</v>
      </c>
      <c r="AH80" s="67" t="s">
        <v>861</v>
      </c>
      <c r="AI80" s="64"/>
      <c r="AJ80" s="64"/>
      <c r="AK80" s="65"/>
      <c r="AL80" s="63"/>
      <c r="AM80" s="64"/>
      <c r="AN80" s="64" t="s">
        <v>205</v>
      </c>
      <c r="AO80" s="64"/>
      <c r="AP80" s="64"/>
      <c r="AQ80" s="64" t="s">
        <v>205</v>
      </c>
      <c r="AR80" s="64"/>
      <c r="AS80" s="64" t="s">
        <v>205</v>
      </c>
      <c r="AT80" s="64"/>
      <c r="AU80" s="64"/>
      <c r="AV80" s="65"/>
      <c r="AW80" s="29" t="s">
        <v>205</v>
      </c>
      <c r="AX80" s="9" t="s">
        <v>194</v>
      </c>
      <c r="AY80" s="9"/>
      <c r="AZ80" s="49"/>
      <c r="BA80" s="40"/>
      <c r="BB80" s="9"/>
      <c r="BC80" s="9"/>
      <c r="BD80" s="38"/>
      <c r="BE80" s="16" t="s">
        <v>205</v>
      </c>
      <c r="BF80" s="9" t="s">
        <v>170</v>
      </c>
      <c r="BG80" s="9" t="s">
        <v>168</v>
      </c>
      <c r="BH80" s="9"/>
      <c r="BI80" s="40"/>
      <c r="BJ80" s="9"/>
      <c r="BK80" s="9"/>
      <c r="BL80" s="49"/>
      <c r="BM80" s="68" t="s">
        <v>209</v>
      </c>
      <c r="BN80" s="70" t="s">
        <v>209</v>
      </c>
      <c r="BO80" s="21" t="s">
        <v>209</v>
      </c>
      <c r="BP80" s="62" t="s">
        <v>209</v>
      </c>
      <c r="BQ80" s="100"/>
      <c r="BR80" s="58" t="s">
        <v>1392</v>
      </c>
    </row>
    <row r="81" spans="1:70" s="14" customFormat="1" ht="16" x14ac:dyDescent="0.2">
      <c r="A81" s="60" t="s">
        <v>1240</v>
      </c>
      <c r="B81" s="60" t="s">
        <v>925</v>
      </c>
      <c r="C81" s="4" t="s">
        <v>415</v>
      </c>
      <c r="D81" s="4"/>
      <c r="E81" s="62" t="s">
        <v>34</v>
      </c>
      <c r="F81" s="62"/>
      <c r="G81" s="62" t="s">
        <v>416</v>
      </c>
      <c r="H81" s="63"/>
      <c r="I81" s="64"/>
      <c r="J81" s="64"/>
      <c r="K81" s="64"/>
      <c r="L81" s="64"/>
      <c r="M81" s="64"/>
      <c r="N81" s="64"/>
      <c r="O81" s="64"/>
      <c r="P81" s="64"/>
      <c r="Q81" s="64"/>
      <c r="R81" s="64"/>
      <c r="S81" s="64"/>
      <c r="T81" s="64"/>
      <c r="U81" s="64" t="s">
        <v>205</v>
      </c>
      <c r="V81" s="64"/>
      <c r="W81" s="64"/>
      <c r="X81" s="64"/>
      <c r="Y81" s="64"/>
      <c r="Z81" s="64"/>
      <c r="AA81" s="64"/>
      <c r="AB81" s="65"/>
      <c r="AC81" s="62" t="s">
        <v>417</v>
      </c>
      <c r="AD81" s="62" t="s">
        <v>417</v>
      </c>
      <c r="AE81" s="66" t="s">
        <v>215</v>
      </c>
      <c r="AF81" s="62" t="s">
        <v>201</v>
      </c>
      <c r="AG81" s="66">
        <v>1992</v>
      </c>
      <c r="AH81" s="67" t="s">
        <v>861</v>
      </c>
      <c r="AI81" s="64"/>
      <c r="AJ81" s="64"/>
      <c r="AK81" s="65"/>
      <c r="AL81" s="63"/>
      <c r="AM81" s="64"/>
      <c r="AN81" s="64" t="s">
        <v>205</v>
      </c>
      <c r="AO81" s="64"/>
      <c r="AP81" s="64"/>
      <c r="AQ81" s="64"/>
      <c r="AR81" s="64"/>
      <c r="AS81" s="64" t="s">
        <v>205</v>
      </c>
      <c r="AT81" s="64"/>
      <c r="AU81" s="64"/>
      <c r="AV81" s="65"/>
      <c r="AW81" s="29" t="s">
        <v>205</v>
      </c>
      <c r="AX81" s="9" t="s">
        <v>194</v>
      </c>
      <c r="AY81" s="9"/>
      <c r="AZ81" s="49"/>
      <c r="BA81" s="40"/>
      <c r="BB81" s="9"/>
      <c r="BC81" s="9"/>
      <c r="BD81" s="38"/>
      <c r="BE81" s="16" t="s">
        <v>205</v>
      </c>
      <c r="BF81" s="9" t="s">
        <v>181</v>
      </c>
      <c r="BG81" s="9"/>
      <c r="BH81" s="9"/>
      <c r="BI81" s="40"/>
      <c r="BJ81" s="9"/>
      <c r="BK81" s="9"/>
      <c r="BL81" s="49"/>
      <c r="BM81" s="68" t="s">
        <v>418</v>
      </c>
      <c r="BN81" s="70">
        <f>460628+162571+163200</f>
        <v>786399</v>
      </c>
      <c r="BO81" s="21" t="s">
        <v>209</v>
      </c>
      <c r="BP81" s="62" t="s">
        <v>209</v>
      </c>
      <c r="BQ81" s="100"/>
      <c r="BR81" s="58" t="s">
        <v>1392</v>
      </c>
    </row>
    <row r="82" spans="1:70" s="14" customFormat="1" ht="16" x14ac:dyDescent="0.2">
      <c r="A82" s="60" t="s">
        <v>1241</v>
      </c>
      <c r="B82" s="60" t="s">
        <v>695</v>
      </c>
      <c r="C82" s="4" t="s">
        <v>411</v>
      </c>
      <c r="D82" s="4"/>
      <c r="E82" s="62" t="s">
        <v>52</v>
      </c>
      <c r="F82" s="62"/>
      <c r="G82" s="62" t="s">
        <v>412</v>
      </c>
      <c r="H82" s="63"/>
      <c r="I82" s="64"/>
      <c r="J82" s="64"/>
      <c r="K82" s="64"/>
      <c r="L82" s="64"/>
      <c r="M82" s="64"/>
      <c r="N82" s="64"/>
      <c r="O82" s="64"/>
      <c r="P82" s="64"/>
      <c r="Q82" s="64"/>
      <c r="R82" s="64"/>
      <c r="S82" s="64"/>
      <c r="T82" s="64"/>
      <c r="U82" s="64" t="s">
        <v>205</v>
      </c>
      <c r="V82" s="64"/>
      <c r="W82" s="64"/>
      <c r="X82" s="64"/>
      <c r="Y82" s="64"/>
      <c r="Z82" s="64"/>
      <c r="AA82" s="64"/>
      <c r="AB82" s="65"/>
      <c r="AC82" s="62" t="s">
        <v>353</v>
      </c>
      <c r="AD82" s="62" t="s">
        <v>60</v>
      </c>
      <c r="AE82" s="66" t="s">
        <v>215</v>
      </c>
      <c r="AF82" s="62" t="s">
        <v>198</v>
      </c>
      <c r="AG82" s="66" t="s">
        <v>209</v>
      </c>
      <c r="AH82" s="67" t="s">
        <v>861</v>
      </c>
      <c r="AI82" s="64"/>
      <c r="AJ82" s="64"/>
      <c r="AK82" s="65"/>
      <c r="AL82" s="63"/>
      <c r="AM82" s="64" t="s">
        <v>205</v>
      </c>
      <c r="AN82" s="64" t="s">
        <v>205</v>
      </c>
      <c r="AO82" s="64" t="s">
        <v>205</v>
      </c>
      <c r="AP82" s="64"/>
      <c r="AQ82" s="64" t="s">
        <v>205</v>
      </c>
      <c r="AR82" s="64" t="s">
        <v>205</v>
      </c>
      <c r="AS82" s="64"/>
      <c r="AT82" s="64"/>
      <c r="AU82" s="64"/>
      <c r="AV82" s="65"/>
      <c r="AW82" s="29" t="s">
        <v>205</v>
      </c>
      <c r="AX82" s="9" t="s">
        <v>194</v>
      </c>
      <c r="AY82" s="9" t="s">
        <v>195</v>
      </c>
      <c r="AZ82" s="49" t="s">
        <v>622</v>
      </c>
      <c r="BA82" s="29" t="s">
        <v>205</v>
      </c>
      <c r="BB82" s="9" t="s">
        <v>173</v>
      </c>
      <c r="BC82" s="9"/>
      <c r="BD82" s="38"/>
      <c r="BE82" s="16" t="s">
        <v>205</v>
      </c>
      <c r="BF82" s="9" t="s">
        <v>174</v>
      </c>
      <c r="BG82" s="9" t="s">
        <v>170</v>
      </c>
      <c r="BH82" s="9" t="s">
        <v>624</v>
      </c>
      <c r="BI82" s="40"/>
      <c r="BJ82" s="9"/>
      <c r="BK82" s="9"/>
      <c r="BL82" s="49"/>
      <c r="BM82" s="68" t="s">
        <v>209</v>
      </c>
      <c r="BN82" s="70" t="s">
        <v>209</v>
      </c>
      <c r="BO82" s="21" t="s">
        <v>209</v>
      </c>
      <c r="BP82" s="62" t="s">
        <v>209</v>
      </c>
      <c r="BQ82" s="100"/>
      <c r="BR82" s="58" t="s">
        <v>1392</v>
      </c>
    </row>
    <row r="83" spans="1:70" s="14" customFormat="1" ht="16" x14ac:dyDescent="0.2">
      <c r="A83" s="60" t="s">
        <v>680</v>
      </c>
      <c r="B83" s="60" t="s">
        <v>464</v>
      </c>
      <c r="C83" s="4" t="s">
        <v>465</v>
      </c>
      <c r="D83" s="4"/>
      <c r="E83" s="62" t="s">
        <v>28</v>
      </c>
      <c r="F83" s="62"/>
      <c r="G83" s="62" t="s">
        <v>466</v>
      </c>
      <c r="H83" s="63"/>
      <c r="I83" s="64"/>
      <c r="J83" s="64"/>
      <c r="K83" s="64"/>
      <c r="L83" s="64"/>
      <c r="M83" s="64"/>
      <c r="N83" s="64"/>
      <c r="O83" s="64"/>
      <c r="P83" s="64"/>
      <c r="Q83" s="64"/>
      <c r="R83" s="64"/>
      <c r="S83" s="64"/>
      <c r="T83" s="64"/>
      <c r="U83" s="64" t="s">
        <v>205</v>
      </c>
      <c r="V83" s="64"/>
      <c r="W83" s="64"/>
      <c r="X83" s="64"/>
      <c r="Y83" s="64"/>
      <c r="Z83" s="64"/>
      <c r="AA83" s="64"/>
      <c r="AB83" s="65"/>
      <c r="AC83" s="62" t="s">
        <v>31</v>
      </c>
      <c r="AD83" s="62" t="s">
        <v>279</v>
      </c>
      <c r="AE83" s="66" t="s">
        <v>589</v>
      </c>
      <c r="AF83" s="62" t="s">
        <v>133</v>
      </c>
      <c r="AG83" s="66" t="s">
        <v>209</v>
      </c>
      <c r="AH83" s="67" t="s">
        <v>861</v>
      </c>
      <c r="AI83" s="64"/>
      <c r="AJ83" s="64"/>
      <c r="AK83" s="65"/>
      <c r="AL83" s="63"/>
      <c r="AM83" s="64" t="s">
        <v>205</v>
      </c>
      <c r="AN83" s="64" t="s">
        <v>205</v>
      </c>
      <c r="AO83" s="64" t="s">
        <v>205</v>
      </c>
      <c r="AP83" s="64"/>
      <c r="AQ83" s="64"/>
      <c r="AR83" s="64"/>
      <c r="AS83" s="64"/>
      <c r="AT83" s="64"/>
      <c r="AU83" s="64"/>
      <c r="AV83" s="65"/>
      <c r="AW83" s="29" t="s">
        <v>205</v>
      </c>
      <c r="AX83" s="9" t="s">
        <v>194</v>
      </c>
      <c r="AY83" s="9" t="s">
        <v>195</v>
      </c>
      <c r="AZ83" s="49"/>
      <c r="BA83" s="29" t="s">
        <v>205</v>
      </c>
      <c r="BB83" s="9" t="s">
        <v>157</v>
      </c>
      <c r="BC83" s="9"/>
      <c r="BD83" s="38"/>
      <c r="BE83" s="15"/>
      <c r="BF83" s="9"/>
      <c r="BG83" s="9"/>
      <c r="BH83" s="9"/>
      <c r="BI83" s="40"/>
      <c r="BJ83" s="9"/>
      <c r="BK83" s="9"/>
      <c r="BL83" s="49"/>
      <c r="BM83" s="68" t="s">
        <v>209</v>
      </c>
      <c r="BN83" s="70" t="s">
        <v>209</v>
      </c>
      <c r="BO83" s="21" t="s">
        <v>209</v>
      </c>
      <c r="BP83" s="62" t="s">
        <v>209</v>
      </c>
      <c r="BQ83" s="100"/>
      <c r="BR83" s="58" t="s">
        <v>1392</v>
      </c>
    </row>
    <row r="84" spans="1:70" s="14" customFormat="1" ht="16" x14ac:dyDescent="0.2">
      <c r="A84" s="61" t="s">
        <v>1242</v>
      </c>
      <c r="B84" s="61" t="s">
        <v>785</v>
      </c>
      <c r="C84" s="4" t="s">
        <v>786</v>
      </c>
      <c r="D84" s="61"/>
      <c r="E84" s="61" t="s">
        <v>52</v>
      </c>
      <c r="F84" s="61"/>
      <c r="G84" s="61" t="s">
        <v>67</v>
      </c>
      <c r="H84" s="61"/>
      <c r="I84" s="61"/>
      <c r="J84" s="72"/>
      <c r="K84" s="72"/>
      <c r="L84" s="72" t="s">
        <v>205</v>
      </c>
      <c r="M84" s="72"/>
      <c r="N84" s="72"/>
      <c r="O84" s="72"/>
      <c r="P84" s="72"/>
      <c r="Q84" s="72"/>
      <c r="R84" s="72"/>
      <c r="S84" s="72"/>
      <c r="T84" s="72"/>
      <c r="U84" s="72"/>
      <c r="V84" s="61"/>
      <c r="W84" s="61"/>
      <c r="X84" s="61"/>
      <c r="Y84" s="61"/>
      <c r="Z84" s="61"/>
      <c r="AA84" s="61"/>
      <c r="AB84" s="65" t="s">
        <v>205</v>
      </c>
      <c r="AC84" s="62" t="s">
        <v>593</v>
      </c>
      <c r="AD84" s="61" t="s">
        <v>352</v>
      </c>
      <c r="AE84" s="73" t="s">
        <v>215</v>
      </c>
      <c r="AF84" s="61" t="s">
        <v>133</v>
      </c>
      <c r="AG84" s="73" t="s">
        <v>209</v>
      </c>
      <c r="AH84" s="67" t="s">
        <v>858</v>
      </c>
      <c r="AI84" s="72"/>
      <c r="AJ84" s="72"/>
      <c r="AK84" s="65"/>
      <c r="AL84" s="72"/>
      <c r="AM84" s="72"/>
      <c r="AN84" s="72" t="s">
        <v>205</v>
      </c>
      <c r="AO84" s="72"/>
      <c r="AP84" s="72"/>
      <c r="AQ84" s="72"/>
      <c r="AR84" s="72"/>
      <c r="AS84" s="72"/>
      <c r="AT84" s="72"/>
      <c r="AU84" s="72"/>
      <c r="AV84" s="65"/>
      <c r="AW84" s="29" t="s">
        <v>205</v>
      </c>
      <c r="AX84" s="15" t="s">
        <v>194</v>
      </c>
      <c r="AY84" s="15"/>
      <c r="AZ84" s="38"/>
      <c r="BA84" s="40"/>
      <c r="BB84" s="15"/>
      <c r="BC84" s="15"/>
      <c r="BD84" s="38"/>
      <c r="BE84" s="15"/>
      <c r="BF84" s="15"/>
      <c r="BG84" s="15"/>
      <c r="BH84" s="24"/>
      <c r="BI84" s="40"/>
      <c r="BJ84" s="15"/>
      <c r="BK84" s="15"/>
      <c r="BL84" s="49"/>
      <c r="BM84" s="68" t="s">
        <v>67</v>
      </c>
      <c r="BN84" s="61" t="s">
        <v>209</v>
      </c>
      <c r="BO84" s="9" t="s">
        <v>73</v>
      </c>
      <c r="BP84" s="61" t="s">
        <v>73</v>
      </c>
      <c r="BQ84" s="102"/>
      <c r="BR84" s="58" t="s">
        <v>1392</v>
      </c>
    </row>
    <row r="85" spans="1:70" s="14" customFormat="1" ht="16" x14ac:dyDescent="0.2">
      <c r="A85" s="60" t="s">
        <v>953</v>
      </c>
      <c r="B85" s="60" t="s">
        <v>1243</v>
      </c>
      <c r="C85" s="4" t="s">
        <v>234</v>
      </c>
      <c r="D85" s="4"/>
      <c r="E85" s="62" t="s">
        <v>34</v>
      </c>
      <c r="F85" s="62" t="s">
        <v>644</v>
      </c>
      <c r="G85" s="62" t="s">
        <v>235</v>
      </c>
      <c r="H85" s="63"/>
      <c r="I85" s="64"/>
      <c r="J85" s="64"/>
      <c r="K85" s="64"/>
      <c r="L85" s="64"/>
      <c r="M85" s="64"/>
      <c r="N85" s="64"/>
      <c r="O85" s="64"/>
      <c r="P85" s="64"/>
      <c r="Q85" s="64"/>
      <c r="R85" s="64"/>
      <c r="S85" s="64" t="s">
        <v>205</v>
      </c>
      <c r="T85" s="64"/>
      <c r="U85" s="64"/>
      <c r="V85" s="64"/>
      <c r="W85" s="64"/>
      <c r="X85" s="64"/>
      <c r="Y85" s="64"/>
      <c r="Z85" s="64"/>
      <c r="AA85" s="64"/>
      <c r="AB85" s="65"/>
      <c r="AC85" s="62" t="s">
        <v>31</v>
      </c>
      <c r="AD85" s="62" t="s">
        <v>279</v>
      </c>
      <c r="AE85" s="66" t="s">
        <v>215</v>
      </c>
      <c r="AF85" s="62" t="s">
        <v>133</v>
      </c>
      <c r="AG85" s="66" t="s">
        <v>209</v>
      </c>
      <c r="AH85" s="67" t="s">
        <v>861</v>
      </c>
      <c r="AI85" s="64"/>
      <c r="AJ85" s="64" t="s">
        <v>205</v>
      </c>
      <c r="AK85" s="65"/>
      <c r="AL85" s="63"/>
      <c r="AM85" s="64"/>
      <c r="AN85" s="64" t="s">
        <v>205</v>
      </c>
      <c r="AO85" s="64" t="s">
        <v>205</v>
      </c>
      <c r="AP85" s="64"/>
      <c r="AQ85" s="64"/>
      <c r="AR85" s="64" t="s">
        <v>205</v>
      </c>
      <c r="AS85" s="64" t="s">
        <v>205</v>
      </c>
      <c r="AT85" s="64"/>
      <c r="AU85" s="64" t="s">
        <v>205</v>
      </c>
      <c r="AV85" s="65"/>
      <c r="AW85" s="29" t="s">
        <v>205</v>
      </c>
      <c r="AX85" s="9" t="s">
        <v>194</v>
      </c>
      <c r="AY85" s="9"/>
      <c r="AZ85" s="49"/>
      <c r="BA85" s="29" t="s">
        <v>205</v>
      </c>
      <c r="BB85" s="9" t="s">
        <v>157</v>
      </c>
      <c r="BC85" s="9"/>
      <c r="BD85" s="49"/>
      <c r="BE85" s="16" t="s">
        <v>205</v>
      </c>
      <c r="BF85" s="21" t="s">
        <v>168</v>
      </c>
      <c r="BG85" s="21" t="s">
        <v>174</v>
      </c>
      <c r="BH85" s="9" t="s">
        <v>181</v>
      </c>
      <c r="BI85" s="29"/>
      <c r="BJ85" s="9"/>
      <c r="BK85" s="9"/>
      <c r="BL85" s="49"/>
      <c r="BM85" s="68" t="s">
        <v>236</v>
      </c>
      <c r="BN85" s="71">
        <v>200000</v>
      </c>
      <c r="BO85" s="21" t="s">
        <v>215</v>
      </c>
      <c r="BP85" s="62" t="s">
        <v>209</v>
      </c>
      <c r="BQ85" s="100"/>
      <c r="BR85" s="58" t="s">
        <v>1392</v>
      </c>
    </row>
    <row r="86" spans="1:70" s="14" customFormat="1" ht="16" x14ac:dyDescent="0.2">
      <c r="A86" s="60" t="s">
        <v>950</v>
      </c>
      <c r="B86" s="60" t="s">
        <v>1057</v>
      </c>
      <c r="C86" s="4" t="s">
        <v>224</v>
      </c>
      <c r="D86" s="4"/>
      <c r="E86" s="62" t="s">
        <v>52</v>
      </c>
      <c r="F86" s="62"/>
      <c r="G86" s="62" t="s">
        <v>951</v>
      </c>
      <c r="H86" s="63" t="s">
        <v>205</v>
      </c>
      <c r="I86" s="64" t="s">
        <v>205</v>
      </c>
      <c r="J86" s="64" t="s">
        <v>205</v>
      </c>
      <c r="K86" s="64" t="s">
        <v>205</v>
      </c>
      <c r="L86" s="64" t="s">
        <v>205</v>
      </c>
      <c r="M86" s="64" t="s">
        <v>205</v>
      </c>
      <c r="N86" s="64" t="s">
        <v>205</v>
      </c>
      <c r="O86" s="64" t="s">
        <v>205</v>
      </c>
      <c r="P86" s="64" t="s">
        <v>205</v>
      </c>
      <c r="Q86" s="64" t="s">
        <v>205</v>
      </c>
      <c r="R86" s="64" t="s">
        <v>205</v>
      </c>
      <c r="S86" s="64" t="s">
        <v>205</v>
      </c>
      <c r="T86" s="64" t="s">
        <v>205</v>
      </c>
      <c r="U86" s="64" t="s">
        <v>205</v>
      </c>
      <c r="V86" s="64" t="s">
        <v>205</v>
      </c>
      <c r="W86" s="64" t="s">
        <v>205</v>
      </c>
      <c r="X86" s="64" t="s">
        <v>205</v>
      </c>
      <c r="Y86" s="64" t="s">
        <v>205</v>
      </c>
      <c r="Z86" s="64" t="s">
        <v>205</v>
      </c>
      <c r="AA86" s="64" t="s">
        <v>205</v>
      </c>
      <c r="AB86" s="65" t="s">
        <v>205</v>
      </c>
      <c r="AC86" s="62" t="s">
        <v>274</v>
      </c>
      <c r="AD86" s="62" t="s">
        <v>275</v>
      </c>
      <c r="AE86" s="66" t="s">
        <v>1058</v>
      </c>
      <c r="AF86" s="62" t="s">
        <v>133</v>
      </c>
      <c r="AG86" s="66">
        <v>2014</v>
      </c>
      <c r="AH86" s="67" t="s">
        <v>858</v>
      </c>
      <c r="AI86" s="64"/>
      <c r="AJ86" s="64"/>
      <c r="AK86" s="65"/>
      <c r="AL86" s="64" t="s">
        <v>205</v>
      </c>
      <c r="AM86" s="64"/>
      <c r="AN86" s="64"/>
      <c r="AO86" s="64" t="s">
        <v>205</v>
      </c>
      <c r="AP86" s="64"/>
      <c r="AQ86" s="64"/>
      <c r="AR86" s="64"/>
      <c r="AS86" s="64"/>
      <c r="AT86" s="64"/>
      <c r="AU86" s="64"/>
      <c r="AV86" s="65"/>
      <c r="AW86" s="29" t="s">
        <v>205</v>
      </c>
      <c r="AX86" s="9" t="s">
        <v>151</v>
      </c>
      <c r="AY86" s="9"/>
      <c r="AZ86" s="49"/>
      <c r="BA86" s="29" t="s">
        <v>205</v>
      </c>
      <c r="BB86" s="9" t="s">
        <v>157</v>
      </c>
      <c r="BC86" s="9"/>
      <c r="BD86" s="49"/>
      <c r="BE86" s="16"/>
      <c r="BF86" s="21"/>
      <c r="BG86" s="21"/>
      <c r="BH86" s="9"/>
      <c r="BI86" s="29" t="s">
        <v>205</v>
      </c>
      <c r="BJ86" s="9" t="s">
        <v>202</v>
      </c>
      <c r="BK86" s="9" t="s">
        <v>179</v>
      </c>
      <c r="BL86" s="49"/>
      <c r="BM86" s="68" t="s">
        <v>50</v>
      </c>
      <c r="BN86" s="71" t="s">
        <v>209</v>
      </c>
      <c r="BO86" s="21" t="s">
        <v>254</v>
      </c>
      <c r="BP86" s="62" t="s">
        <v>209</v>
      </c>
      <c r="BQ86" s="100"/>
      <c r="BR86" s="58" t="s">
        <v>1392</v>
      </c>
    </row>
    <row r="87" spans="1:70" s="14" customFormat="1" ht="16" x14ac:dyDescent="0.2">
      <c r="A87" s="60" t="s">
        <v>1244</v>
      </c>
      <c r="B87" s="60" t="s">
        <v>535</v>
      </c>
      <c r="C87" s="4" t="s">
        <v>1106</v>
      </c>
      <c r="D87" s="4" t="s">
        <v>1107</v>
      </c>
      <c r="E87" s="62" t="s">
        <v>34</v>
      </c>
      <c r="F87" s="62" t="s">
        <v>644</v>
      </c>
      <c r="G87" s="62" t="s">
        <v>533</v>
      </c>
      <c r="H87" s="63"/>
      <c r="I87" s="64"/>
      <c r="J87" s="64"/>
      <c r="K87" s="64"/>
      <c r="L87" s="64"/>
      <c r="M87" s="64"/>
      <c r="N87" s="64"/>
      <c r="O87" s="64" t="s">
        <v>205</v>
      </c>
      <c r="P87" s="64"/>
      <c r="Q87" s="64"/>
      <c r="R87" s="64"/>
      <c r="S87" s="64"/>
      <c r="T87" s="64"/>
      <c r="U87" s="64"/>
      <c r="V87" s="64"/>
      <c r="W87" s="64"/>
      <c r="X87" s="64"/>
      <c r="Y87" s="64"/>
      <c r="Z87" s="64"/>
      <c r="AA87" s="64"/>
      <c r="AB87" s="65"/>
      <c r="AC87" s="62" t="s">
        <v>534</v>
      </c>
      <c r="AD87" s="62" t="s">
        <v>502</v>
      </c>
      <c r="AE87" s="66" t="s">
        <v>215</v>
      </c>
      <c r="AF87" s="62" t="s">
        <v>197</v>
      </c>
      <c r="AG87" s="66">
        <v>2018</v>
      </c>
      <c r="AH87" s="67" t="s">
        <v>861</v>
      </c>
      <c r="AI87" s="64"/>
      <c r="AJ87" s="64"/>
      <c r="AK87" s="65"/>
      <c r="AL87" s="63"/>
      <c r="AM87" s="64" t="s">
        <v>205</v>
      </c>
      <c r="AN87" s="64" t="s">
        <v>205</v>
      </c>
      <c r="AO87" s="64" t="s">
        <v>205</v>
      </c>
      <c r="AP87" s="64" t="s">
        <v>205</v>
      </c>
      <c r="AQ87" s="64"/>
      <c r="AR87" s="64"/>
      <c r="AS87" s="64"/>
      <c r="AT87" s="64"/>
      <c r="AU87" s="64"/>
      <c r="AV87" s="65"/>
      <c r="AW87" s="29" t="s">
        <v>205</v>
      </c>
      <c r="AX87" s="9" t="s">
        <v>151</v>
      </c>
      <c r="AY87" s="9" t="s">
        <v>153</v>
      </c>
      <c r="AZ87" s="49" t="s">
        <v>623</v>
      </c>
      <c r="BA87" s="29"/>
      <c r="BB87" s="9"/>
      <c r="BC87" s="9"/>
      <c r="BD87" s="49"/>
      <c r="BE87" s="16"/>
      <c r="BF87" s="9"/>
      <c r="BG87" s="9"/>
      <c r="BH87" s="9"/>
      <c r="BI87" s="29"/>
      <c r="BJ87" s="9"/>
      <c r="BK87" s="9"/>
      <c r="BL87" s="49"/>
      <c r="BM87" s="68" t="s">
        <v>533</v>
      </c>
      <c r="BN87" s="62" t="s">
        <v>209</v>
      </c>
      <c r="BO87" s="9" t="s">
        <v>215</v>
      </c>
      <c r="BP87" s="62" t="s">
        <v>73</v>
      </c>
      <c r="BQ87" s="100"/>
      <c r="BR87" s="58" t="s">
        <v>1392</v>
      </c>
    </row>
    <row r="88" spans="1:70" s="14" customFormat="1" ht="16" x14ac:dyDescent="0.2">
      <c r="A88" s="60" t="s">
        <v>1245</v>
      </c>
      <c r="B88" s="6" t="s">
        <v>1246</v>
      </c>
      <c r="C88" s="4" t="s">
        <v>260</v>
      </c>
      <c r="D88" s="4"/>
      <c r="E88" s="62" t="s">
        <v>34</v>
      </c>
      <c r="F88" s="62"/>
      <c r="G88" s="62" t="s">
        <v>303</v>
      </c>
      <c r="H88" s="63" t="s">
        <v>205</v>
      </c>
      <c r="I88" s="64"/>
      <c r="J88" s="64"/>
      <c r="K88" s="64"/>
      <c r="L88" s="64"/>
      <c r="M88" s="64"/>
      <c r="N88" s="64" t="s">
        <v>205</v>
      </c>
      <c r="O88" s="64"/>
      <c r="P88" s="64"/>
      <c r="Q88" s="64" t="s">
        <v>205</v>
      </c>
      <c r="R88" s="64"/>
      <c r="S88" s="64"/>
      <c r="T88" s="64"/>
      <c r="U88" s="64"/>
      <c r="V88" s="64"/>
      <c r="W88" s="64"/>
      <c r="X88" s="64"/>
      <c r="Y88" s="64"/>
      <c r="Z88" s="64"/>
      <c r="AA88" s="64"/>
      <c r="AB88" s="65" t="s">
        <v>205</v>
      </c>
      <c r="AC88" s="62" t="s">
        <v>1061</v>
      </c>
      <c r="AD88" s="62" t="s">
        <v>60</v>
      </c>
      <c r="AE88" s="66" t="s">
        <v>215</v>
      </c>
      <c r="AF88" s="62" t="s">
        <v>197</v>
      </c>
      <c r="AG88" s="66" t="s">
        <v>209</v>
      </c>
      <c r="AH88" s="67" t="s">
        <v>861</v>
      </c>
      <c r="AI88" s="64"/>
      <c r="AJ88" s="64"/>
      <c r="AK88" s="65"/>
      <c r="AL88" s="63"/>
      <c r="AM88" s="64" t="s">
        <v>205</v>
      </c>
      <c r="AN88" s="64"/>
      <c r="AO88" s="64" t="s">
        <v>205</v>
      </c>
      <c r="AP88" s="64"/>
      <c r="AQ88" s="64"/>
      <c r="AR88" s="64"/>
      <c r="AS88" s="64"/>
      <c r="AT88" s="64"/>
      <c r="AU88" s="64"/>
      <c r="AV88" s="65"/>
      <c r="AW88" s="29" t="s">
        <v>205</v>
      </c>
      <c r="AX88" s="9" t="s">
        <v>151</v>
      </c>
      <c r="AY88" s="9" t="s">
        <v>186</v>
      </c>
      <c r="AZ88" s="49"/>
      <c r="BA88" s="29" t="s">
        <v>205</v>
      </c>
      <c r="BB88" s="9" t="s">
        <v>158</v>
      </c>
      <c r="BC88" s="9" t="s">
        <v>157</v>
      </c>
      <c r="BD88" s="49"/>
      <c r="BE88" s="16"/>
      <c r="BF88" s="21"/>
      <c r="BG88" s="21"/>
      <c r="BH88" s="9"/>
      <c r="BI88" s="29"/>
      <c r="BJ88" s="9"/>
      <c r="BK88" s="9"/>
      <c r="BL88" s="49"/>
      <c r="BM88" s="68" t="s">
        <v>56</v>
      </c>
      <c r="BN88" s="62" t="s">
        <v>209</v>
      </c>
      <c r="BO88" s="21" t="s">
        <v>304</v>
      </c>
      <c r="BP88" s="62" t="s">
        <v>73</v>
      </c>
      <c r="BQ88" s="100"/>
      <c r="BR88" s="58" t="s">
        <v>1392</v>
      </c>
    </row>
    <row r="89" spans="1:70" s="14" customFormat="1" ht="16" x14ac:dyDescent="0.2">
      <c r="A89" s="60" t="s">
        <v>1247</v>
      </c>
      <c r="B89" s="60" t="s">
        <v>526</v>
      </c>
      <c r="C89" s="4" t="s">
        <v>527</v>
      </c>
      <c r="D89" s="4"/>
      <c r="E89" s="62" t="s">
        <v>34</v>
      </c>
      <c r="F89" s="62" t="s">
        <v>644</v>
      </c>
      <c r="G89" s="62" t="s">
        <v>935</v>
      </c>
      <c r="H89" s="63"/>
      <c r="I89" s="64"/>
      <c r="J89" s="64" t="s">
        <v>205</v>
      </c>
      <c r="K89" s="64"/>
      <c r="L89" s="64"/>
      <c r="M89" s="64"/>
      <c r="N89" s="64"/>
      <c r="O89" s="64"/>
      <c r="P89" s="64"/>
      <c r="Q89" s="64"/>
      <c r="R89" s="64"/>
      <c r="S89" s="64"/>
      <c r="T89" s="64"/>
      <c r="U89" s="64"/>
      <c r="V89" s="64"/>
      <c r="W89" s="64"/>
      <c r="X89" s="64"/>
      <c r="Y89" s="64"/>
      <c r="Z89" s="64"/>
      <c r="AA89" s="64"/>
      <c r="AB89" s="65"/>
      <c r="AC89" s="62" t="s">
        <v>936</v>
      </c>
      <c r="AD89" s="62" t="s">
        <v>214</v>
      </c>
      <c r="AE89" s="66" t="s">
        <v>215</v>
      </c>
      <c r="AF89" s="62" t="s">
        <v>198</v>
      </c>
      <c r="AG89" s="66">
        <v>2018</v>
      </c>
      <c r="AH89" s="67" t="s">
        <v>861</v>
      </c>
      <c r="AI89" s="64"/>
      <c r="AJ89" s="64"/>
      <c r="AK89" s="65"/>
      <c r="AL89" s="63"/>
      <c r="AM89" s="64" t="s">
        <v>205</v>
      </c>
      <c r="AN89" s="64"/>
      <c r="AO89" s="64" t="s">
        <v>205</v>
      </c>
      <c r="AP89" s="64"/>
      <c r="AQ89" s="64" t="s">
        <v>205</v>
      </c>
      <c r="AR89" s="64"/>
      <c r="AS89" s="64"/>
      <c r="AT89" s="64"/>
      <c r="AU89" s="64"/>
      <c r="AV89" s="65"/>
      <c r="AW89" s="29" t="s">
        <v>205</v>
      </c>
      <c r="AX89" s="9" t="s">
        <v>151</v>
      </c>
      <c r="AY89" s="9" t="s">
        <v>153</v>
      </c>
      <c r="AZ89" s="49"/>
      <c r="BA89" s="29"/>
      <c r="BB89" s="9"/>
      <c r="BC89" s="9"/>
      <c r="BD89" s="49"/>
      <c r="BE89" s="16" t="s">
        <v>205</v>
      </c>
      <c r="BF89" s="9" t="s">
        <v>171</v>
      </c>
      <c r="BG89" s="9" t="s">
        <v>170</v>
      </c>
      <c r="BH89" s="9"/>
      <c r="BI89" s="29"/>
      <c r="BJ89" s="9"/>
      <c r="BK89" s="9"/>
      <c r="BL89" s="49"/>
      <c r="BM89" s="68" t="s">
        <v>937</v>
      </c>
      <c r="BN89" s="62" t="s">
        <v>215</v>
      </c>
      <c r="BO89" s="9" t="s">
        <v>73</v>
      </c>
      <c r="BP89" s="62" t="s">
        <v>73</v>
      </c>
      <c r="BQ89" s="100"/>
      <c r="BR89" s="58" t="s">
        <v>1392</v>
      </c>
    </row>
    <row r="90" spans="1:70" s="14" customFormat="1" ht="16" x14ac:dyDescent="0.2">
      <c r="A90" s="60" t="s">
        <v>1248</v>
      </c>
      <c r="B90" s="60" t="s">
        <v>378</v>
      </c>
      <c r="C90" s="4" t="s">
        <v>1108</v>
      </c>
      <c r="D90" s="4" t="s">
        <v>1460</v>
      </c>
      <c r="E90" s="62" t="s">
        <v>28</v>
      </c>
      <c r="F90" s="62" t="s">
        <v>644</v>
      </c>
      <c r="G90" s="62" t="s">
        <v>379</v>
      </c>
      <c r="H90" s="63"/>
      <c r="I90" s="64"/>
      <c r="J90" s="64"/>
      <c r="K90" s="64"/>
      <c r="L90" s="64"/>
      <c r="M90" s="64"/>
      <c r="N90" s="64"/>
      <c r="O90" s="64"/>
      <c r="P90" s="64"/>
      <c r="Q90" s="64"/>
      <c r="R90" s="64"/>
      <c r="S90" s="64"/>
      <c r="T90" s="64"/>
      <c r="U90" s="64" t="s">
        <v>205</v>
      </c>
      <c r="V90" s="64"/>
      <c r="W90" s="64"/>
      <c r="X90" s="64"/>
      <c r="Y90" s="64"/>
      <c r="Z90" s="64"/>
      <c r="AA90" s="64"/>
      <c r="AB90" s="65"/>
      <c r="AC90" s="62" t="s">
        <v>131</v>
      </c>
      <c r="AD90" s="62" t="s">
        <v>131</v>
      </c>
      <c r="AE90" s="66" t="s">
        <v>215</v>
      </c>
      <c r="AF90" s="62" t="s">
        <v>200</v>
      </c>
      <c r="AG90" s="66" t="s">
        <v>209</v>
      </c>
      <c r="AH90" s="67" t="s">
        <v>861</v>
      </c>
      <c r="AI90" s="64"/>
      <c r="AJ90" s="64"/>
      <c r="AK90" s="65" t="s">
        <v>205</v>
      </c>
      <c r="AL90" s="63"/>
      <c r="AM90" s="64"/>
      <c r="AN90" s="64" t="s">
        <v>205</v>
      </c>
      <c r="AO90" s="64"/>
      <c r="AP90" s="64" t="s">
        <v>205</v>
      </c>
      <c r="AQ90" s="64" t="s">
        <v>205</v>
      </c>
      <c r="AR90" s="64" t="s">
        <v>205</v>
      </c>
      <c r="AS90" s="64" t="s">
        <v>205</v>
      </c>
      <c r="AT90" s="64"/>
      <c r="AU90" s="64"/>
      <c r="AV90" s="65" t="s">
        <v>205</v>
      </c>
      <c r="AW90" s="29" t="s">
        <v>205</v>
      </c>
      <c r="AX90" s="9" t="s">
        <v>147</v>
      </c>
      <c r="AY90" s="9"/>
      <c r="AZ90" s="49"/>
      <c r="BA90" s="29" t="s">
        <v>205</v>
      </c>
      <c r="BB90" s="9" t="s">
        <v>161</v>
      </c>
      <c r="BC90" s="9"/>
      <c r="BD90" s="38"/>
      <c r="BE90" s="16" t="s">
        <v>205</v>
      </c>
      <c r="BF90" s="9" t="s">
        <v>170</v>
      </c>
      <c r="BG90" s="9" t="s">
        <v>168</v>
      </c>
      <c r="BH90" s="9"/>
      <c r="BI90" s="29" t="s">
        <v>205</v>
      </c>
      <c r="BJ90" s="9" t="s">
        <v>180</v>
      </c>
      <c r="BK90" s="9"/>
      <c r="BL90" s="49"/>
      <c r="BM90" s="68" t="s">
        <v>380</v>
      </c>
      <c r="BN90" s="70" t="s">
        <v>209</v>
      </c>
      <c r="BO90" s="21" t="s">
        <v>209</v>
      </c>
      <c r="BP90" s="66" t="s">
        <v>74</v>
      </c>
      <c r="BQ90" s="106" t="s">
        <v>1461</v>
      </c>
      <c r="BR90" s="58" t="s">
        <v>1392</v>
      </c>
    </row>
    <row r="91" spans="1:70" s="14" customFormat="1" ht="16" x14ac:dyDescent="0.2">
      <c r="A91" s="60" t="s">
        <v>687</v>
      </c>
      <c r="B91" s="60" t="s">
        <v>1249</v>
      </c>
      <c r="C91" s="4" t="s">
        <v>364</v>
      </c>
      <c r="D91" s="4"/>
      <c r="E91" s="62" t="s">
        <v>28</v>
      </c>
      <c r="F91" s="62"/>
      <c r="G91" s="62" t="s">
        <v>365</v>
      </c>
      <c r="H91" s="63"/>
      <c r="I91" s="64"/>
      <c r="J91" s="64"/>
      <c r="K91" s="64"/>
      <c r="L91" s="64"/>
      <c r="M91" s="64"/>
      <c r="N91" s="64"/>
      <c r="O91" s="64"/>
      <c r="P91" s="64"/>
      <c r="Q91" s="64"/>
      <c r="R91" s="64"/>
      <c r="S91" s="64"/>
      <c r="T91" s="64"/>
      <c r="U91" s="64" t="s">
        <v>205</v>
      </c>
      <c r="V91" s="64"/>
      <c r="W91" s="64"/>
      <c r="X91" s="64"/>
      <c r="Y91" s="64"/>
      <c r="Z91" s="64"/>
      <c r="AA91" s="64"/>
      <c r="AB91" s="65"/>
      <c r="AC91" s="62" t="s">
        <v>366</v>
      </c>
      <c r="AD91" s="62" t="s">
        <v>279</v>
      </c>
      <c r="AE91" s="66" t="s">
        <v>215</v>
      </c>
      <c r="AF91" s="62" t="s">
        <v>133</v>
      </c>
      <c r="AG91" s="66">
        <v>2015</v>
      </c>
      <c r="AH91" s="67" t="s">
        <v>861</v>
      </c>
      <c r="AI91" s="64"/>
      <c r="AJ91" s="64"/>
      <c r="AK91" s="65"/>
      <c r="AL91" s="63"/>
      <c r="AM91" s="64"/>
      <c r="AN91" s="64" t="s">
        <v>205</v>
      </c>
      <c r="AO91" s="64"/>
      <c r="AP91" s="64"/>
      <c r="AQ91" s="64"/>
      <c r="AR91" s="64"/>
      <c r="AS91" s="64" t="s">
        <v>205</v>
      </c>
      <c r="AT91" s="64"/>
      <c r="AU91" s="64"/>
      <c r="AV91" s="65"/>
      <c r="AW91" s="29" t="s">
        <v>205</v>
      </c>
      <c r="AX91" s="9" t="s">
        <v>147</v>
      </c>
      <c r="AY91" s="9"/>
      <c r="AZ91" s="49"/>
      <c r="BA91" s="40"/>
      <c r="BB91" s="9"/>
      <c r="BC91" s="9"/>
      <c r="BD91" s="38"/>
      <c r="BE91" s="15"/>
      <c r="BF91" s="9"/>
      <c r="BG91" s="9"/>
      <c r="BH91" s="9"/>
      <c r="BI91" s="29" t="s">
        <v>205</v>
      </c>
      <c r="BJ91" s="9" t="s">
        <v>191</v>
      </c>
      <c r="BK91" s="9"/>
      <c r="BL91" s="49"/>
      <c r="BM91" s="68" t="s">
        <v>367</v>
      </c>
      <c r="BN91" s="70" t="s">
        <v>209</v>
      </c>
      <c r="BO91" s="21" t="s">
        <v>209</v>
      </c>
      <c r="BP91" s="62" t="s">
        <v>209</v>
      </c>
      <c r="BQ91" s="100"/>
      <c r="BR91" s="58" t="s">
        <v>1392</v>
      </c>
    </row>
    <row r="92" spans="1:70" s="14" customFormat="1" ht="16" x14ac:dyDescent="0.2">
      <c r="A92" s="60" t="s">
        <v>1250</v>
      </c>
      <c r="B92" s="60" t="s">
        <v>432</v>
      </c>
      <c r="C92" s="4" t="s">
        <v>433</v>
      </c>
      <c r="D92" s="4"/>
      <c r="E92" s="62" t="s">
        <v>28</v>
      </c>
      <c r="F92" s="62"/>
      <c r="G92" s="62" t="s">
        <v>434</v>
      </c>
      <c r="H92" s="63"/>
      <c r="I92" s="64"/>
      <c r="J92" s="64"/>
      <c r="K92" s="64"/>
      <c r="L92" s="64"/>
      <c r="M92" s="64"/>
      <c r="N92" s="64"/>
      <c r="O92" s="64"/>
      <c r="P92" s="64"/>
      <c r="Q92" s="64"/>
      <c r="R92" s="64"/>
      <c r="S92" s="64"/>
      <c r="T92" s="64"/>
      <c r="U92" s="64" t="s">
        <v>205</v>
      </c>
      <c r="V92" s="64"/>
      <c r="W92" s="64"/>
      <c r="X92" s="64"/>
      <c r="Y92" s="64"/>
      <c r="Z92" s="64"/>
      <c r="AA92" s="64"/>
      <c r="AB92" s="65"/>
      <c r="AC92" s="62" t="s">
        <v>132</v>
      </c>
      <c r="AD92" s="62" t="s">
        <v>132</v>
      </c>
      <c r="AE92" s="66" t="s">
        <v>215</v>
      </c>
      <c r="AF92" s="62" t="s">
        <v>200</v>
      </c>
      <c r="AG92" s="66">
        <v>2001</v>
      </c>
      <c r="AH92" s="67" t="s">
        <v>200</v>
      </c>
      <c r="AI92" s="64"/>
      <c r="AJ92" s="64"/>
      <c r="AK92" s="65"/>
      <c r="AL92" s="63"/>
      <c r="AM92" s="64" t="s">
        <v>205</v>
      </c>
      <c r="AN92" s="64" t="s">
        <v>205</v>
      </c>
      <c r="AO92" s="64"/>
      <c r="AP92" s="64"/>
      <c r="AQ92" s="64"/>
      <c r="AR92" s="64"/>
      <c r="AS92" s="64"/>
      <c r="AT92" s="64"/>
      <c r="AU92" s="64"/>
      <c r="AV92" s="65"/>
      <c r="AW92" s="29" t="s">
        <v>205</v>
      </c>
      <c r="AX92" s="9" t="s">
        <v>147</v>
      </c>
      <c r="AY92" s="9" t="s">
        <v>149</v>
      </c>
      <c r="AZ92" s="49" t="s">
        <v>186</v>
      </c>
      <c r="BA92" s="40"/>
      <c r="BB92" s="9"/>
      <c r="BC92" s="9"/>
      <c r="BD92" s="49"/>
      <c r="BE92" s="15"/>
      <c r="BF92" s="9"/>
      <c r="BG92" s="9"/>
      <c r="BH92" s="9"/>
      <c r="BI92" s="40"/>
      <c r="BJ92" s="9"/>
      <c r="BK92" s="9"/>
      <c r="BL92" s="49"/>
      <c r="BM92" s="68" t="s">
        <v>435</v>
      </c>
      <c r="BN92" s="70" t="s">
        <v>209</v>
      </c>
      <c r="BO92" s="21" t="s">
        <v>209</v>
      </c>
      <c r="BP92" s="62" t="s">
        <v>209</v>
      </c>
      <c r="BQ92" s="100"/>
      <c r="BR92" s="58" t="s">
        <v>1392</v>
      </c>
    </row>
    <row r="93" spans="1:70" s="14" customFormat="1" ht="16" x14ac:dyDescent="0.2">
      <c r="A93" s="60" t="s">
        <v>1251</v>
      </c>
      <c r="B93" s="60" t="s">
        <v>340</v>
      </c>
      <c r="C93" s="4" t="s">
        <v>341</v>
      </c>
      <c r="D93" s="4"/>
      <c r="E93" s="62" t="s">
        <v>28</v>
      </c>
      <c r="F93" s="62" t="s">
        <v>644</v>
      </c>
      <c r="G93" s="62" t="s">
        <v>342</v>
      </c>
      <c r="H93" s="63"/>
      <c r="I93" s="64"/>
      <c r="J93" s="64"/>
      <c r="K93" s="64"/>
      <c r="L93" s="64"/>
      <c r="M93" s="64"/>
      <c r="N93" s="64"/>
      <c r="O93" s="64"/>
      <c r="P93" s="64"/>
      <c r="Q93" s="64"/>
      <c r="R93" s="64"/>
      <c r="S93" s="64"/>
      <c r="T93" s="64"/>
      <c r="U93" s="64" t="s">
        <v>205</v>
      </c>
      <c r="V93" s="64"/>
      <c r="W93" s="64"/>
      <c r="X93" s="64"/>
      <c r="Y93" s="64" t="s">
        <v>205</v>
      </c>
      <c r="Z93" s="64"/>
      <c r="AA93" s="64"/>
      <c r="AB93" s="65" t="s">
        <v>205</v>
      </c>
      <c r="AC93" s="62" t="s">
        <v>37</v>
      </c>
      <c r="AD93" s="62" t="s">
        <v>37</v>
      </c>
      <c r="AE93" s="66" t="s">
        <v>215</v>
      </c>
      <c r="AF93" s="62" t="s">
        <v>200</v>
      </c>
      <c r="AG93" s="66">
        <v>2018</v>
      </c>
      <c r="AH93" s="67" t="s">
        <v>200</v>
      </c>
      <c r="AI93" s="64"/>
      <c r="AJ93" s="64"/>
      <c r="AK93" s="65"/>
      <c r="AL93" s="63"/>
      <c r="AM93" s="64"/>
      <c r="AN93" s="64" t="s">
        <v>205</v>
      </c>
      <c r="AO93" s="64" t="s">
        <v>205</v>
      </c>
      <c r="AP93" s="64"/>
      <c r="AQ93" s="64" t="s">
        <v>205</v>
      </c>
      <c r="AR93" s="64"/>
      <c r="AS93" s="64" t="s">
        <v>205</v>
      </c>
      <c r="AT93" s="64"/>
      <c r="AU93" s="64"/>
      <c r="AV93" s="65"/>
      <c r="AW93" s="29" t="s">
        <v>205</v>
      </c>
      <c r="AX93" s="9" t="s">
        <v>147</v>
      </c>
      <c r="AY93" s="9"/>
      <c r="AZ93" s="49"/>
      <c r="BA93" s="29" t="s">
        <v>205</v>
      </c>
      <c r="BB93" s="9" t="s">
        <v>188</v>
      </c>
      <c r="BC93" s="9" t="s">
        <v>173</v>
      </c>
      <c r="BD93" s="38"/>
      <c r="BE93" s="16" t="s">
        <v>205</v>
      </c>
      <c r="BF93" s="9" t="s">
        <v>170</v>
      </c>
      <c r="BG93" s="9" t="s">
        <v>169</v>
      </c>
      <c r="BH93" s="9"/>
      <c r="BI93" s="40"/>
      <c r="BJ93" s="9"/>
      <c r="BK93" s="9"/>
      <c r="BL93" s="49"/>
      <c r="BM93" s="68" t="s">
        <v>343</v>
      </c>
      <c r="BN93" s="70" t="s">
        <v>921</v>
      </c>
      <c r="BO93" s="21" t="s">
        <v>209</v>
      </c>
      <c r="BP93" s="62" t="s">
        <v>209</v>
      </c>
      <c r="BQ93" s="100"/>
      <c r="BR93" s="58" t="s">
        <v>1392</v>
      </c>
    </row>
    <row r="94" spans="1:70" s="14" customFormat="1" ht="16" x14ac:dyDescent="0.2">
      <c r="A94" s="60" t="s">
        <v>1252</v>
      </c>
      <c r="B94" s="60" t="s">
        <v>1253</v>
      </c>
      <c r="C94" s="4" t="s">
        <v>1113</v>
      </c>
      <c r="D94" s="4" t="s">
        <v>1114</v>
      </c>
      <c r="E94" s="62" t="s">
        <v>28</v>
      </c>
      <c r="F94" s="62" t="s">
        <v>644</v>
      </c>
      <c r="G94" s="62" t="s">
        <v>287</v>
      </c>
      <c r="H94" s="63"/>
      <c r="I94" s="64"/>
      <c r="J94" s="64"/>
      <c r="K94" s="64"/>
      <c r="L94" s="64"/>
      <c r="M94" s="64"/>
      <c r="N94" s="64"/>
      <c r="O94" s="64"/>
      <c r="P94" s="64"/>
      <c r="Q94" s="64"/>
      <c r="R94" s="64"/>
      <c r="S94" s="64" t="s">
        <v>205</v>
      </c>
      <c r="T94" s="64"/>
      <c r="U94" s="64"/>
      <c r="V94" s="64"/>
      <c r="W94" s="64"/>
      <c r="X94" s="64"/>
      <c r="Y94" s="64"/>
      <c r="Z94" s="64"/>
      <c r="AA94" s="64"/>
      <c r="AB94" s="65"/>
      <c r="AC94" s="62" t="s">
        <v>241</v>
      </c>
      <c r="AD94" s="62" t="s">
        <v>241</v>
      </c>
      <c r="AE94" s="66" t="s">
        <v>215</v>
      </c>
      <c r="AF94" s="62" t="s">
        <v>200</v>
      </c>
      <c r="AG94" s="66" t="s">
        <v>209</v>
      </c>
      <c r="AH94" s="67" t="s">
        <v>200</v>
      </c>
      <c r="AI94" s="64"/>
      <c r="AJ94" s="64" t="s">
        <v>205</v>
      </c>
      <c r="AK94" s="65"/>
      <c r="AL94" s="63"/>
      <c r="AM94" s="64"/>
      <c r="AN94" s="64"/>
      <c r="AO94" s="64"/>
      <c r="AP94" s="64"/>
      <c r="AQ94" s="64"/>
      <c r="AR94" s="64"/>
      <c r="AS94" s="64" t="s">
        <v>205</v>
      </c>
      <c r="AT94" s="64"/>
      <c r="AU94" s="64"/>
      <c r="AV94" s="65" t="s">
        <v>205</v>
      </c>
      <c r="AW94" s="29"/>
      <c r="AX94" s="9"/>
      <c r="AY94" s="9"/>
      <c r="AZ94" s="49"/>
      <c r="BA94" s="29"/>
      <c r="BB94" s="9"/>
      <c r="BC94" s="9"/>
      <c r="BD94" s="49"/>
      <c r="BE94" s="16" t="s">
        <v>205</v>
      </c>
      <c r="BF94" s="21" t="s">
        <v>168</v>
      </c>
      <c r="BG94" s="21"/>
      <c r="BH94" s="9"/>
      <c r="BI94" s="29" t="s">
        <v>205</v>
      </c>
      <c r="BJ94" s="9" t="s">
        <v>202</v>
      </c>
      <c r="BK94" s="9" t="s">
        <v>192</v>
      </c>
      <c r="BL94" s="49"/>
      <c r="BM94" s="68" t="s">
        <v>957</v>
      </c>
      <c r="BN94" s="62" t="s">
        <v>209</v>
      </c>
      <c r="BO94" s="21" t="s">
        <v>215</v>
      </c>
      <c r="BP94" s="62" t="s">
        <v>73</v>
      </c>
      <c r="BQ94" s="100"/>
      <c r="BR94" s="58" t="s">
        <v>1392</v>
      </c>
    </row>
    <row r="95" spans="1:70" s="14" customFormat="1" ht="16" x14ac:dyDescent="0.2">
      <c r="A95" s="61" t="s">
        <v>943</v>
      </c>
      <c r="B95" s="61" t="s">
        <v>801</v>
      </c>
      <c r="C95" s="4" t="s">
        <v>802</v>
      </c>
      <c r="D95" s="61"/>
      <c r="E95" s="61" t="s">
        <v>34</v>
      </c>
      <c r="F95" s="61" t="s">
        <v>644</v>
      </c>
      <c r="G95" s="61" t="s">
        <v>803</v>
      </c>
      <c r="H95" s="61"/>
      <c r="I95" s="61"/>
      <c r="J95" s="72"/>
      <c r="K95" s="72"/>
      <c r="L95" s="72" t="s">
        <v>205</v>
      </c>
      <c r="M95" s="72"/>
      <c r="N95" s="72"/>
      <c r="O95" s="72"/>
      <c r="P95" s="72"/>
      <c r="Q95" s="72"/>
      <c r="R95" s="72"/>
      <c r="S95" s="72"/>
      <c r="T95" s="72"/>
      <c r="U95" s="72"/>
      <c r="V95" s="61"/>
      <c r="W95" s="61"/>
      <c r="X95" s="61"/>
      <c r="Y95" s="61"/>
      <c r="Z95" s="61"/>
      <c r="AA95" s="61"/>
      <c r="AB95" s="65"/>
      <c r="AC95" s="62" t="s">
        <v>804</v>
      </c>
      <c r="AD95" s="61" t="s">
        <v>1470</v>
      </c>
      <c r="AE95" s="73" t="s">
        <v>215</v>
      </c>
      <c r="AF95" s="61" t="s">
        <v>200</v>
      </c>
      <c r="AG95" s="73">
        <v>1996</v>
      </c>
      <c r="AH95" s="67" t="s">
        <v>200</v>
      </c>
      <c r="AI95" s="72"/>
      <c r="AJ95" s="72"/>
      <c r="AK95" s="65"/>
      <c r="AL95" s="72"/>
      <c r="AM95" s="72"/>
      <c r="AN95" s="72"/>
      <c r="AO95" s="72"/>
      <c r="AP95" s="72"/>
      <c r="AQ95" s="72"/>
      <c r="AR95" s="72"/>
      <c r="AS95" s="72"/>
      <c r="AT95" s="72"/>
      <c r="AU95" s="72"/>
      <c r="AV95" s="65" t="s">
        <v>205</v>
      </c>
      <c r="AW95" s="29"/>
      <c r="AX95" s="15"/>
      <c r="AY95" s="15"/>
      <c r="AZ95" s="38"/>
      <c r="BA95" s="40"/>
      <c r="BB95" s="15"/>
      <c r="BC95" s="15"/>
      <c r="BD95" s="38"/>
      <c r="BE95" s="15"/>
      <c r="BF95" s="15"/>
      <c r="BG95" s="15"/>
      <c r="BH95" s="24"/>
      <c r="BI95" s="40" t="s">
        <v>205</v>
      </c>
      <c r="BJ95" s="15" t="s">
        <v>202</v>
      </c>
      <c r="BK95" s="15"/>
      <c r="BL95" s="49"/>
      <c r="BM95" s="68" t="s">
        <v>215</v>
      </c>
      <c r="BN95" s="61" t="s">
        <v>209</v>
      </c>
      <c r="BO95" s="9" t="s">
        <v>73</v>
      </c>
      <c r="BP95" s="61" t="s">
        <v>73</v>
      </c>
      <c r="BQ95" s="102"/>
      <c r="BR95" s="58" t="s">
        <v>1392</v>
      </c>
    </row>
    <row r="96" spans="1:70" s="14" customFormat="1" ht="16" x14ac:dyDescent="0.2">
      <c r="A96" s="60" t="s">
        <v>924</v>
      </c>
      <c r="B96" s="60" t="s">
        <v>1254</v>
      </c>
      <c r="C96" s="4" t="s">
        <v>462</v>
      </c>
      <c r="D96" s="4"/>
      <c r="E96" s="62" t="s">
        <v>28</v>
      </c>
      <c r="F96" s="62"/>
      <c r="G96" s="62" t="s">
        <v>463</v>
      </c>
      <c r="H96" s="63"/>
      <c r="I96" s="64"/>
      <c r="J96" s="64"/>
      <c r="K96" s="64"/>
      <c r="L96" s="64"/>
      <c r="M96" s="64"/>
      <c r="N96" s="64"/>
      <c r="O96" s="64"/>
      <c r="P96" s="64"/>
      <c r="Q96" s="64"/>
      <c r="R96" s="64"/>
      <c r="S96" s="64"/>
      <c r="T96" s="64"/>
      <c r="U96" s="64" t="s">
        <v>205</v>
      </c>
      <c r="V96" s="64"/>
      <c r="W96" s="64"/>
      <c r="X96" s="64"/>
      <c r="Y96" s="64"/>
      <c r="Z96" s="64"/>
      <c r="AA96" s="64"/>
      <c r="AB96" s="65"/>
      <c r="AC96" s="62" t="s">
        <v>125</v>
      </c>
      <c r="AD96" s="62" t="s">
        <v>275</v>
      </c>
      <c r="AE96" s="66" t="s">
        <v>215</v>
      </c>
      <c r="AF96" s="62" t="s">
        <v>133</v>
      </c>
      <c r="AG96" s="66">
        <v>2013</v>
      </c>
      <c r="AH96" s="67" t="s">
        <v>858</v>
      </c>
      <c r="AI96" s="64"/>
      <c r="AJ96" s="64"/>
      <c r="AK96" s="65" t="s">
        <v>205</v>
      </c>
      <c r="AL96" s="63"/>
      <c r="AM96" s="64"/>
      <c r="AN96" s="64"/>
      <c r="AO96" s="64" t="s">
        <v>205</v>
      </c>
      <c r="AP96" s="64"/>
      <c r="AQ96" s="64"/>
      <c r="AR96" s="64"/>
      <c r="AS96" s="64"/>
      <c r="AT96" s="64"/>
      <c r="AU96" s="64"/>
      <c r="AV96" s="65" t="s">
        <v>205</v>
      </c>
      <c r="AW96" s="40"/>
      <c r="AX96" s="9"/>
      <c r="AY96" s="9"/>
      <c r="AZ96" s="49"/>
      <c r="BA96" s="29" t="s">
        <v>205</v>
      </c>
      <c r="BB96" s="9" t="s">
        <v>165</v>
      </c>
      <c r="BC96" s="9"/>
      <c r="BD96" s="38"/>
      <c r="BE96" s="15"/>
      <c r="BF96" s="9"/>
      <c r="BG96" s="9"/>
      <c r="BH96" s="9"/>
      <c r="BI96" s="29" t="s">
        <v>205</v>
      </c>
      <c r="BJ96" s="9" t="s">
        <v>180</v>
      </c>
      <c r="BK96" s="9"/>
      <c r="BL96" s="49"/>
      <c r="BM96" s="68" t="s">
        <v>463</v>
      </c>
      <c r="BN96" s="70">
        <v>275000000</v>
      </c>
      <c r="BO96" s="21" t="s">
        <v>209</v>
      </c>
      <c r="BP96" s="62" t="s">
        <v>74</v>
      </c>
      <c r="BQ96" s="100"/>
      <c r="BR96" s="58" t="s">
        <v>1392</v>
      </c>
    </row>
    <row r="97" spans="1:70" s="14" customFormat="1" ht="16" x14ac:dyDescent="0.2">
      <c r="A97" s="60" t="s">
        <v>1255</v>
      </c>
      <c r="B97" s="60" t="s">
        <v>710</v>
      </c>
      <c r="C97" s="4" t="s">
        <v>451</v>
      </c>
      <c r="D97" s="4"/>
      <c r="E97" s="62" t="s">
        <v>331</v>
      </c>
      <c r="F97" s="62"/>
      <c r="G97" s="62" t="s">
        <v>452</v>
      </c>
      <c r="H97" s="63"/>
      <c r="I97" s="64"/>
      <c r="J97" s="64"/>
      <c r="K97" s="64"/>
      <c r="L97" s="64"/>
      <c r="M97" s="64"/>
      <c r="N97" s="64"/>
      <c r="O97" s="64"/>
      <c r="P97" s="64"/>
      <c r="Q97" s="64"/>
      <c r="R97" s="64"/>
      <c r="S97" s="64"/>
      <c r="T97" s="64"/>
      <c r="U97" s="64" t="s">
        <v>205</v>
      </c>
      <c r="V97" s="64"/>
      <c r="W97" s="64"/>
      <c r="X97" s="64"/>
      <c r="Y97" s="64"/>
      <c r="Z97" s="64"/>
      <c r="AA97" s="64"/>
      <c r="AB97" s="65"/>
      <c r="AC97" s="62" t="s">
        <v>656</v>
      </c>
      <c r="AD97" s="62" t="s">
        <v>57</v>
      </c>
      <c r="AE97" s="66" t="s">
        <v>453</v>
      </c>
      <c r="AF97" s="62" t="s">
        <v>199</v>
      </c>
      <c r="AG97" s="66">
        <v>2012</v>
      </c>
      <c r="AH97" s="67" t="s">
        <v>859</v>
      </c>
      <c r="AI97" s="64"/>
      <c r="AJ97" s="64"/>
      <c r="AK97" s="65" t="s">
        <v>205</v>
      </c>
      <c r="AL97" s="63"/>
      <c r="AM97" s="64"/>
      <c r="AN97" s="64"/>
      <c r="AO97" s="64"/>
      <c r="AP97" s="64"/>
      <c r="AQ97" s="64"/>
      <c r="AR97" s="64" t="s">
        <v>205</v>
      </c>
      <c r="AS97" s="64" t="s">
        <v>205</v>
      </c>
      <c r="AT97" s="64"/>
      <c r="AU97" s="64"/>
      <c r="AV97" s="65" t="s">
        <v>205</v>
      </c>
      <c r="AW97" s="40"/>
      <c r="AX97" s="9"/>
      <c r="AY97" s="9"/>
      <c r="AZ97" s="49"/>
      <c r="BA97" s="40"/>
      <c r="BB97" s="9"/>
      <c r="BC97" s="9"/>
      <c r="BD97" s="38"/>
      <c r="BE97" s="16" t="s">
        <v>205</v>
      </c>
      <c r="BF97" s="9" t="s">
        <v>168</v>
      </c>
      <c r="BG97" s="9"/>
      <c r="BH97" s="9"/>
      <c r="BI97" s="29" t="s">
        <v>205</v>
      </c>
      <c r="BJ97" s="9" t="s">
        <v>180</v>
      </c>
      <c r="BK97" s="9"/>
      <c r="BL97" s="49"/>
      <c r="BM97" s="68" t="s">
        <v>454</v>
      </c>
      <c r="BN97" s="70" t="s">
        <v>209</v>
      </c>
      <c r="BO97" s="21" t="s">
        <v>209</v>
      </c>
      <c r="BP97" s="62" t="s">
        <v>209</v>
      </c>
      <c r="BQ97" s="100"/>
      <c r="BR97" s="58" t="s">
        <v>1392</v>
      </c>
    </row>
    <row r="98" spans="1:70" s="14" customFormat="1" ht="16" x14ac:dyDescent="0.2">
      <c r="A98" s="60" t="s">
        <v>1164</v>
      </c>
      <c r="B98" s="60" t="s">
        <v>1256</v>
      </c>
      <c r="C98" s="4" t="s">
        <v>484</v>
      </c>
      <c r="D98" s="4" t="s">
        <v>1163</v>
      </c>
      <c r="E98" s="62" t="s">
        <v>28</v>
      </c>
      <c r="F98" s="62" t="s">
        <v>644</v>
      </c>
      <c r="G98" s="62" t="s">
        <v>485</v>
      </c>
      <c r="H98" s="63"/>
      <c r="I98" s="64"/>
      <c r="J98" s="64"/>
      <c r="K98" s="64"/>
      <c r="L98" s="64"/>
      <c r="M98" s="64"/>
      <c r="N98" s="64"/>
      <c r="O98" s="64"/>
      <c r="P98" s="64"/>
      <c r="Q98" s="64"/>
      <c r="R98" s="64"/>
      <c r="S98" s="64"/>
      <c r="T98" s="64"/>
      <c r="U98" s="64" t="s">
        <v>205</v>
      </c>
      <c r="V98" s="64"/>
      <c r="W98" s="64"/>
      <c r="X98" s="64"/>
      <c r="Y98" s="64"/>
      <c r="Z98" s="64"/>
      <c r="AA98" s="64"/>
      <c r="AB98" s="65"/>
      <c r="AC98" s="62" t="s">
        <v>31</v>
      </c>
      <c r="AD98" s="62" t="s">
        <v>275</v>
      </c>
      <c r="AE98" s="66" t="s">
        <v>215</v>
      </c>
      <c r="AF98" s="62" t="s">
        <v>133</v>
      </c>
      <c r="AG98" s="66">
        <v>2013</v>
      </c>
      <c r="AH98" s="67" t="s">
        <v>858</v>
      </c>
      <c r="AI98" s="64"/>
      <c r="AJ98" s="64"/>
      <c r="AK98" s="65" t="s">
        <v>205</v>
      </c>
      <c r="AL98" s="63"/>
      <c r="AM98" s="64"/>
      <c r="AN98" s="64"/>
      <c r="AO98" s="64" t="s">
        <v>205</v>
      </c>
      <c r="AP98" s="64"/>
      <c r="AQ98" s="64"/>
      <c r="AR98" s="64"/>
      <c r="AS98" s="64" t="s">
        <v>205</v>
      </c>
      <c r="AT98" s="64"/>
      <c r="AU98" s="64"/>
      <c r="AV98" s="65" t="s">
        <v>205</v>
      </c>
      <c r="AW98" s="40"/>
      <c r="AX98" s="9"/>
      <c r="AY98" s="9"/>
      <c r="AZ98" s="49"/>
      <c r="BA98" s="29" t="s">
        <v>205</v>
      </c>
      <c r="BB98" s="9" t="s">
        <v>165</v>
      </c>
      <c r="BC98" s="9"/>
      <c r="BD98" s="38"/>
      <c r="BE98" s="16" t="s">
        <v>205</v>
      </c>
      <c r="BF98" s="9" t="s">
        <v>168</v>
      </c>
      <c r="BG98" s="9" t="s">
        <v>181</v>
      </c>
      <c r="BH98" s="9"/>
      <c r="BI98" s="29" t="s">
        <v>205</v>
      </c>
      <c r="BJ98" s="9" t="s">
        <v>202</v>
      </c>
      <c r="BK98" s="9"/>
      <c r="BL98" s="49"/>
      <c r="BM98" s="68" t="s">
        <v>243</v>
      </c>
      <c r="BN98" s="70" t="s">
        <v>209</v>
      </c>
      <c r="BO98" s="21" t="s">
        <v>209</v>
      </c>
      <c r="BP98" s="62" t="s">
        <v>209</v>
      </c>
      <c r="BQ98" s="100"/>
      <c r="BR98" s="58" t="s">
        <v>1392</v>
      </c>
    </row>
    <row r="99" spans="1:70" s="14" customFormat="1" ht="16" x14ac:dyDescent="0.2">
      <c r="A99" s="60" t="s">
        <v>952</v>
      </c>
      <c r="B99" s="60" t="s">
        <v>1257</v>
      </c>
      <c r="C99" s="4" t="s">
        <v>229</v>
      </c>
      <c r="D99" s="4"/>
      <c r="E99" s="62" t="s">
        <v>52</v>
      </c>
      <c r="F99" s="62"/>
      <c r="G99" s="62" t="s">
        <v>230</v>
      </c>
      <c r="H99" s="63" t="s">
        <v>205</v>
      </c>
      <c r="I99" s="64" t="s">
        <v>205</v>
      </c>
      <c r="J99" s="64" t="s">
        <v>205</v>
      </c>
      <c r="K99" s="64" t="s">
        <v>205</v>
      </c>
      <c r="L99" s="64" t="s">
        <v>205</v>
      </c>
      <c r="M99" s="64" t="s">
        <v>205</v>
      </c>
      <c r="N99" s="64" t="s">
        <v>205</v>
      </c>
      <c r="O99" s="64" t="s">
        <v>205</v>
      </c>
      <c r="P99" s="64" t="s">
        <v>205</v>
      </c>
      <c r="Q99" s="64" t="s">
        <v>205</v>
      </c>
      <c r="R99" s="64" t="s">
        <v>205</v>
      </c>
      <c r="S99" s="64" t="s">
        <v>205</v>
      </c>
      <c r="T99" s="64" t="s">
        <v>205</v>
      </c>
      <c r="U99" s="64" t="s">
        <v>205</v>
      </c>
      <c r="V99" s="64" t="s">
        <v>205</v>
      </c>
      <c r="W99" s="64" t="s">
        <v>205</v>
      </c>
      <c r="X99" s="64" t="s">
        <v>205</v>
      </c>
      <c r="Y99" s="64" t="s">
        <v>205</v>
      </c>
      <c r="Z99" s="64" t="s">
        <v>205</v>
      </c>
      <c r="AA99" s="64" t="s">
        <v>205</v>
      </c>
      <c r="AB99" s="65" t="s">
        <v>205</v>
      </c>
      <c r="AC99" s="62" t="s">
        <v>31</v>
      </c>
      <c r="AD99" s="62" t="s">
        <v>279</v>
      </c>
      <c r="AE99" s="66" t="s">
        <v>215</v>
      </c>
      <c r="AF99" s="62" t="s">
        <v>133</v>
      </c>
      <c r="AG99" s="66">
        <v>2009</v>
      </c>
      <c r="AH99" s="67" t="s">
        <v>858</v>
      </c>
      <c r="AI99" s="64"/>
      <c r="AJ99" s="64"/>
      <c r="AK99" s="65"/>
      <c r="AL99" s="63"/>
      <c r="AM99" s="64"/>
      <c r="AN99" s="64"/>
      <c r="AO99" s="64"/>
      <c r="AP99" s="64"/>
      <c r="AQ99" s="64"/>
      <c r="AR99" s="64"/>
      <c r="AS99" s="64" t="s">
        <v>205</v>
      </c>
      <c r="AT99" s="64"/>
      <c r="AU99" s="64"/>
      <c r="AV99" s="65"/>
      <c r="AW99" s="29"/>
      <c r="AX99" s="9"/>
      <c r="AY99" s="9"/>
      <c r="AZ99" s="49"/>
      <c r="BA99" s="29"/>
      <c r="BB99" s="9"/>
      <c r="BC99" s="9"/>
      <c r="BD99" s="49"/>
      <c r="BE99" s="16" t="s">
        <v>205</v>
      </c>
      <c r="BF99" s="21" t="s">
        <v>168</v>
      </c>
      <c r="BG99" s="21"/>
      <c r="BH99" s="9"/>
      <c r="BI99" s="29" t="s">
        <v>205</v>
      </c>
      <c r="BJ99" s="9" t="s">
        <v>202</v>
      </c>
      <c r="BK99" s="9" t="s">
        <v>191</v>
      </c>
      <c r="BL99" s="49"/>
      <c r="BM99" s="68" t="s">
        <v>215</v>
      </c>
      <c r="BN99" s="62" t="s">
        <v>215</v>
      </c>
      <c r="BO99" s="21" t="s">
        <v>215</v>
      </c>
      <c r="BP99" s="62" t="s">
        <v>209</v>
      </c>
      <c r="BQ99" s="100"/>
      <c r="BR99" s="58" t="s">
        <v>1392</v>
      </c>
    </row>
    <row r="100" spans="1:70" s="14" customFormat="1" ht="16" x14ac:dyDescent="0.2">
      <c r="A100" s="60" t="s">
        <v>1258</v>
      </c>
      <c r="B100" s="60" t="s">
        <v>247</v>
      </c>
      <c r="C100" s="4" t="s">
        <v>248</v>
      </c>
      <c r="D100" s="4"/>
      <c r="E100" s="62" t="s">
        <v>54</v>
      </c>
      <c r="F100" s="62"/>
      <c r="G100" s="62" t="s">
        <v>210</v>
      </c>
      <c r="H100" s="63"/>
      <c r="I100" s="64"/>
      <c r="J100" s="64"/>
      <c r="K100" s="64"/>
      <c r="L100" s="64"/>
      <c r="M100" s="64"/>
      <c r="N100" s="64"/>
      <c r="O100" s="64"/>
      <c r="P100" s="64"/>
      <c r="Q100" s="64" t="s">
        <v>205</v>
      </c>
      <c r="R100" s="64"/>
      <c r="S100" s="64"/>
      <c r="T100" s="64"/>
      <c r="U100" s="64"/>
      <c r="V100" s="64"/>
      <c r="W100" s="64"/>
      <c r="X100" s="64"/>
      <c r="Y100" s="64"/>
      <c r="Z100" s="64"/>
      <c r="AA100" s="64"/>
      <c r="AB100" s="65"/>
      <c r="AC100" s="62" t="s">
        <v>214</v>
      </c>
      <c r="AD100" s="62" t="s">
        <v>214</v>
      </c>
      <c r="AE100" s="66" t="s">
        <v>215</v>
      </c>
      <c r="AF100" s="62" t="s">
        <v>200</v>
      </c>
      <c r="AG100" s="66" t="s">
        <v>209</v>
      </c>
      <c r="AH100" s="67" t="s">
        <v>858</v>
      </c>
      <c r="AI100" s="64"/>
      <c r="AJ100" s="64"/>
      <c r="AK100" s="65"/>
      <c r="AL100" s="63"/>
      <c r="AM100" s="64"/>
      <c r="AN100" s="64"/>
      <c r="AO100" s="64"/>
      <c r="AP100" s="64"/>
      <c r="AQ100" s="64"/>
      <c r="AR100" s="64"/>
      <c r="AS100" s="64" t="s">
        <v>205</v>
      </c>
      <c r="AT100" s="64"/>
      <c r="AU100" s="64"/>
      <c r="AV100" s="65"/>
      <c r="AW100" s="29"/>
      <c r="AX100" s="9"/>
      <c r="AY100" s="9"/>
      <c r="AZ100" s="49"/>
      <c r="BA100" s="29"/>
      <c r="BB100" s="9"/>
      <c r="BC100" s="9"/>
      <c r="BD100" s="49"/>
      <c r="BE100" s="16" t="s">
        <v>205</v>
      </c>
      <c r="BF100" s="21" t="s">
        <v>168</v>
      </c>
      <c r="BG100" s="21"/>
      <c r="BH100" s="9"/>
      <c r="BI100" s="29" t="s">
        <v>205</v>
      </c>
      <c r="BJ100" s="9" t="s">
        <v>202</v>
      </c>
      <c r="BK100" s="9"/>
      <c r="BL100" s="49"/>
      <c r="BM100" s="68" t="s">
        <v>215</v>
      </c>
      <c r="BN100" s="62" t="s">
        <v>215</v>
      </c>
      <c r="BO100" s="21" t="s">
        <v>215</v>
      </c>
      <c r="BP100" s="62" t="s">
        <v>73</v>
      </c>
      <c r="BQ100" s="100"/>
      <c r="BR100" s="58" t="s">
        <v>1392</v>
      </c>
    </row>
    <row r="101" spans="1:70" s="14" customFormat="1" ht="16" x14ac:dyDescent="0.2">
      <c r="A101" s="61" t="s">
        <v>1259</v>
      </c>
      <c r="B101" s="61" t="s">
        <v>941</v>
      </c>
      <c r="C101" s="4" t="s">
        <v>1031</v>
      </c>
      <c r="D101" s="61"/>
      <c r="E101" s="61" t="s">
        <v>34</v>
      </c>
      <c r="F101" s="61"/>
      <c r="G101" s="61" t="s">
        <v>778</v>
      </c>
      <c r="H101" s="61"/>
      <c r="I101" s="61"/>
      <c r="J101" s="72"/>
      <c r="K101" s="72"/>
      <c r="L101" s="72" t="s">
        <v>205</v>
      </c>
      <c r="M101" s="72"/>
      <c r="N101" s="72"/>
      <c r="O101" s="72"/>
      <c r="P101" s="72"/>
      <c r="Q101" s="72"/>
      <c r="R101" s="72"/>
      <c r="S101" s="72"/>
      <c r="T101" s="72"/>
      <c r="U101" s="72"/>
      <c r="V101" s="61"/>
      <c r="W101" s="61"/>
      <c r="X101" s="61"/>
      <c r="Y101" s="61"/>
      <c r="Z101" s="61"/>
      <c r="AA101" s="61"/>
      <c r="AB101" s="65" t="s">
        <v>205</v>
      </c>
      <c r="AC101" s="62" t="s">
        <v>779</v>
      </c>
      <c r="AD101" s="61" t="s">
        <v>65</v>
      </c>
      <c r="AE101" s="73" t="s">
        <v>215</v>
      </c>
      <c r="AF101" s="61" t="s">
        <v>197</v>
      </c>
      <c r="AG101" s="73" t="s">
        <v>209</v>
      </c>
      <c r="AH101" s="67" t="s">
        <v>861</v>
      </c>
      <c r="AI101" s="72"/>
      <c r="AJ101" s="72"/>
      <c r="AK101" s="65" t="s">
        <v>205</v>
      </c>
      <c r="AL101" s="72"/>
      <c r="AM101" s="72"/>
      <c r="AN101" s="72"/>
      <c r="AO101" s="72"/>
      <c r="AP101" s="72"/>
      <c r="AQ101" s="72"/>
      <c r="AR101" s="72"/>
      <c r="AS101" s="72"/>
      <c r="AT101" s="72"/>
      <c r="AU101" s="72" t="s">
        <v>205</v>
      </c>
      <c r="AV101" s="65"/>
      <c r="AW101" s="29"/>
      <c r="AX101" s="15"/>
      <c r="AY101" s="15"/>
      <c r="AZ101" s="38"/>
      <c r="BA101" s="40"/>
      <c r="BB101" s="15"/>
      <c r="BC101" s="15"/>
      <c r="BD101" s="38"/>
      <c r="BE101" s="15"/>
      <c r="BF101" s="15"/>
      <c r="BG101" s="15"/>
      <c r="BH101" s="24"/>
      <c r="BI101" s="40" t="s">
        <v>205</v>
      </c>
      <c r="BJ101" s="15" t="s">
        <v>180</v>
      </c>
      <c r="BK101" s="15"/>
      <c r="BL101" s="49"/>
      <c r="BM101" s="68" t="s">
        <v>778</v>
      </c>
      <c r="BN101" s="61" t="s">
        <v>209</v>
      </c>
      <c r="BO101" s="9" t="s">
        <v>73</v>
      </c>
      <c r="BP101" s="61" t="s">
        <v>73</v>
      </c>
      <c r="BQ101" s="102"/>
      <c r="BR101" s="58" t="s">
        <v>1392</v>
      </c>
    </row>
    <row r="102" spans="1:70" s="14" customFormat="1" ht="16" x14ac:dyDescent="0.2">
      <c r="A102" s="5" t="s">
        <v>1021</v>
      </c>
      <c r="B102" s="62" t="s">
        <v>1260</v>
      </c>
      <c r="C102" s="4" t="s">
        <v>1022</v>
      </c>
      <c r="D102" s="4"/>
      <c r="E102" s="62" t="s">
        <v>52</v>
      </c>
      <c r="F102" s="62"/>
      <c r="G102" s="62" t="s">
        <v>1023</v>
      </c>
      <c r="H102" s="63" t="s">
        <v>205</v>
      </c>
      <c r="I102" s="64"/>
      <c r="J102" s="64"/>
      <c r="K102" s="64"/>
      <c r="L102" s="64"/>
      <c r="M102" s="64"/>
      <c r="N102" s="64"/>
      <c r="O102" s="64"/>
      <c r="P102" s="64"/>
      <c r="Q102" s="64"/>
      <c r="R102" s="64"/>
      <c r="S102" s="64"/>
      <c r="T102" s="64"/>
      <c r="U102" s="64"/>
      <c r="V102" s="64"/>
      <c r="W102" s="64"/>
      <c r="X102" s="64"/>
      <c r="Y102" s="64"/>
      <c r="Z102" s="64"/>
      <c r="AA102" s="64"/>
      <c r="AB102" s="65"/>
      <c r="AC102" s="62" t="s">
        <v>1024</v>
      </c>
      <c r="AD102" s="62" t="s">
        <v>132</v>
      </c>
      <c r="AE102" s="66" t="s">
        <v>215</v>
      </c>
      <c r="AF102" s="62" t="s">
        <v>200</v>
      </c>
      <c r="AG102" s="66">
        <v>2007</v>
      </c>
      <c r="AH102" s="67" t="s">
        <v>200</v>
      </c>
      <c r="AI102" s="64"/>
      <c r="AJ102" s="64"/>
      <c r="AK102" s="65"/>
      <c r="AL102" s="63"/>
      <c r="AM102" s="64"/>
      <c r="AN102" s="64"/>
      <c r="AO102" s="64"/>
      <c r="AP102" s="64"/>
      <c r="AQ102" s="64"/>
      <c r="AR102" s="64"/>
      <c r="AS102" s="64"/>
      <c r="AT102" s="64"/>
      <c r="AU102" s="64" t="s">
        <v>205</v>
      </c>
      <c r="AV102" s="65"/>
      <c r="AW102" s="40"/>
      <c r="AX102" s="15"/>
      <c r="AY102" s="15"/>
      <c r="AZ102" s="38"/>
      <c r="BA102" s="40"/>
      <c r="BB102" s="15"/>
      <c r="BC102" s="15"/>
      <c r="BD102" s="38"/>
      <c r="BE102" s="15"/>
      <c r="BF102" s="15"/>
      <c r="BG102" s="15"/>
      <c r="BH102" s="24"/>
      <c r="BI102" s="29" t="s">
        <v>205</v>
      </c>
      <c r="BJ102" s="15" t="s">
        <v>202</v>
      </c>
      <c r="BK102" s="15"/>
      <c r="BL102" s="49"/>
      <c r="BM102" s="68" t="s">
        <v>209</v>
      </c>
      <c r="BN102" s="71" t="s">
        <v>209</v>
      </c>
      <c r="BO102" s="9" t="s">
        <v>73</v>
      </c>
      <c r="BP102" s="62" t="s">
        <v>73</v>
      </c>
      <c r="BQ102" s="100"/>
      <c r="BR102" s="58" t="s">
        <v>1392</v>
      </c>
    </row>
    <row r="103" spans="1:70" s="14" customFormat="1" ht="16" x14ac:dyDescent="0.2">
      <c r="A103" s="60" t="s">
        <v>709</v>
      </c>
      <c r="B103" s="60" t="s">
        <v>1261</v>
      </c>
      <c r="C103" s="4" t="s">
        <v>568</v>
      </c>
      <c r="D103" s="4"/>
      <c r="E103" s="62" t="s">
        <v>52</v>
      </c>
      <c r="F103" s="62"/>
      <c r="G103" s="62" t="s">
        <v>549</v>
      </c>
      <c r="H103" s="63" t="s">
        <v>205</v>
      </c>
      <c r="I103" s="64"/>
      <c r="J103" s="64"/>
      <c r="K103" s="64"/>
      <c r="L103" s="64"/>
      <c r="M103" s="64"/>
      <c r="N103" s="64"/>
      <c r="O103" s="64"/>
      <c r="P103" s="64"/>
      <c r="Q103" s="64"/>
      <c r="R103" s="64"/>
      <c r="S103" s="64"/>
      <c r="T103" s="64"/>
      <c r="U103" s="64"/>
      <c r="V103" s="64"/>
      <c r="W103" s="64"/>
      <c r="X103" s="64"/>
      <c r="Y103" s="64"/>
      <c r="Z103" s="64"/>
      <c r="AA103" s="64"/>
      <c r="AB103" s="65" t="s">
        <v>205</v>
      </c>
      <c r="AC103" s="62" t="s">
        <v>550</v>
      </c>
      <c r="AD103" s="62" t="s">
        <v>706</v>
      </c>
      <c r="AE103" s="66" t="s">
        <v>544</v>
      </c>
      <c r="AF103" s="62" t="s">
        <v>133</v>
      </c>
      <c r="AG103" s="66">
        <v>2009</v>
      </c>
      <c r="AH103" s="67" t="s">
        <v>858</v>
      </c>
      <c r="AI103" s="64"/>
      <c r="AJ103" s="64"/>
      <c r="AK103" s="65"/>
      <c r="AL103" s="63"/>
      <c r="AM103" s="64"/>
      <c r="AN103" s="64"/>
      <c r="AO103" s="64"/>
      <c r="AP103" s="64"/>
      <c r="AQ103" s="64"/>
      <c r="AR103" s="64"/>
      <c r="AS103" s="64"/>
      <c r="AT103" s="64"/>
      <c r="AU103" s="64" t="s">
        <v>205</v>
      </c>
      <c r="AV103" s="65"/>
      <c r="AW103" s="29"/>
      <c r="AX103" s="9"/>
      <c r="AY103" s="9"/>
      <c r="AZ103" s="49"/>
      <c r="BA103" s="29"/>
      <c r="BB103" s="9"/>
      <c r="BC103" s="9"/>
      <c r="BD103" s="49"/>
      <c r="BE103" s="16"/>
      <c r="BF103" s="9"/>
      <c r="BG103" s="9"/>
      <c r="BH103" s="9"/>
      <c r="BI103" s="29" t="s">
        <v>205</v>
      </c>
      <c r="BJ103" s="9" t="s">
        <v>180</v>
      </c>
      <c r="BK103" s="9"/>
      <c r="BL103" s="49"/>
      <c r="BM103" s="68" t="s">
        <v>549</v>
      </c>
      <c r="BN103" s="62" t="s">
        <v>209</v>
      </c>
      <c r="BO103" s="9" t="s">
        <v>73</v>
      </c>
      <c r="BP103" s="62" t="s">
        <v>74</v>
      </c>
      <c r="BQ103" s="104" t="s">
        <v>571</v>
      </c>
      <c r="BR103" s="58" t="s">
        <v>1392</v>
      </c>
    </row>
    <row r="104" spans="1:70" s="14" customFormat="1" ht="16" x14ac:dyDescent="0.2">
      <c r="A104" s="61" t="s">
        <v>1262</v>
      </c>
      <c r="B104" s="61" t="s">
        <v>805</v>
      </c>
      <c r="C104" s="4" t="s">
        <v>1037</v>
      </c>
      <c r="D104" s="61"/>
      <c r="E104" s="61" t="s">
        <v>34</v>
      </c>
      <c r="F104" s="61"/>
      <c r="G104" s="61" t="s">
        <v>806</v>
      </c>
      <c r="H104" s="61"/>
      <c r="I104" s="61"/>
      <c r="J104" s="72"/>
      <c r="K104" s="72"/>
      <c r="L104" s="72" t="s">
        <v>205</v>
      </c>
      <c r="M104" s="72"/>
      <c r="N104" s="72"/>
      <c r="O104" s="72"/>
      <c r="P104" s="72"/>
      <c r="Q104" s="72"/>
      <c r="R104" s="72"/>
      <c r="S104" s="72"/>
      <c r="T104" s="72"/>
      <c r="U104" s="72"/>
      <c r="V104" s="61"/>
      <c r="W104" s="61"/>
      <c r="X104" s="61"/>
      <c r="Y104" s="61"/>
      <c r="Z104" s="61"/>
      <c r="AA104" s="61"/>
      <c r="AB104" s="65"/>
      <c r="AC104" s="62" t="s">
        <v>807</v>
      </c>
      <c r="AD104" s="61" t="s">
        <v>53</v>
      </c>
      <c r="AE104" s="73" t="s">
        <v>808</v>
      </c>
      <c r="AF104" s="61" t="s">
        <v>200</v>
      </c>
      <c r="AG104" s="73">
        <v>2009</v>
      </c>
      <c r="AH104" s="67" t="s">
        <v>861</v>
      </c>
      <c r="AI104" s="72"/>
      <c r="AJ104" s="72"/>
      <c r="AK104" s="65"/>
      <c r="AL104" s="72"/>
      <c r="AM104" s="72"/>
      <c r="AN104" s="72"/>
      <c r="AO104" s="72"/>
      <c r="AP104" s="72"/>
      <c r="AQ104" s="72"/>
      <c r="AR104" s="72"/>
      <c r="AS104" s="72"/>
      <c r="AT104" s="72"/>
      <c r="AU104" s="72" t="s">
        <v>205</v>
      </c>
      <c r="AV104" s="65"/>
      <c r="AW104" s="29"/>
      <c r="AX104" s="15"/>
      <c r="AY104" s="15"/>
      <c r="AZ104" s="38"/>
      <c r="BA104" s="40"/>
      <c r="BB104" s="15"/>
      <c r="BC104" s="15"/>
      <c r="BD104" s="38"/>
      <c r="BE104" s="15"/>
      <c r="BF104" s="15"/>
      <c r="BG104" s="15"/>
      <c r="BH104" s="24"/>
      <c r="BI104" s="40" t="s">
        <v>205</v>
      </c>
      <c r="BJ104" s="15" t="s">
        <v>180</v>
      </c>
      <c r="BK104" s="15"/>
      <c r="BL104" s="49"/>
      <c r="BM104" s="68" t="s">
        <v>806</v>
      </c>
      <c r="BN104" s="61" t="s">
        <v>209</v>
      </c>
      <c r="BO104" s="9" t="s">
        <v>73</v>
      </c>
      <c r="BP104" s="61" t="s">
        <v>73</v>
      </c>
      <c r="BQ104" s="102"/>
      <c r="BR104" s="58" t="s">
        <v>1392</v>
      </c>
    </row>
    <row r="105" spans="1:70" s="14" customFormat="1" ht="16" x14ac:dyDescent="0.2">
      <c r="A105" s="61" t="s">
        <v>780</v>
      </c>
      <c r="B105" s="61" t="s">
        <v>1263</v>
      </c>
      <c r="C105" s="4" t="s">
        <v>781</v>
      </c>
      <c r="D105" s="61"/>
      <c r="E105" s="61" t="s">
        <v>52</v>
      </c>
      <c r="F105" s="61"/>
      <c r="G105" s="61" t="s">
        <v>67</v>
      </c>
      <c r="H105" s="61"/>
      <c r="I105" s="61"/>
      <c r="J105" s="72"/>
      <c r="K105" s="72"/>
      <c r="L105" s="72" t="s">
        <v>205</v>
      </c>
      <c r="M105" s="72"/>
      <c r="N105" s="72"/>
      <c r="O105" s="72"/>
      <c r="P105" s="72"/>
      <c r="Q105" s="72"/>
      <c r="R105" s="72"/>
      <c r="S105" s="72"/>
      <c r="T105" s="72"/>
      <c r="U105" s="72"/>
      <c r="V105" s="61"/>
      <c r="W105" s="61"/>
      <c r="X105" s="61"/>
      <c r="Y105" s="61"/>
      <c r="Z105" s="61"/>
      <c r="AA105" s="61"/>
      <c r="AB105" s="65" t="s">
        <v>205</v>
      </c>
      <c r="AC105" s="62" t="s">
        <v>593</v>
      </c>
      <c r="AD105" s="61" t="s">
        <v>352</v>
      </c>
      <c r="AE105" s="73" t="s">
        <v>215</v>
      </c>
      <c r="AF105" s="61" t="s">
        <v>133</v>
      </c>
      <c r="AG105" s="73">
        <v>2006</v>
      </c>
      <c r="AH105" s="67" t="s">
        <v>858</v>
      </c>
      <c r="AI105" s="72"/>
      <c r="AJ105" s="72"/>
      <c r="AK105" s="65"/>
      <c r="AL105" s="72"/>
      <c r="AM105" s="72"/>
      <c r="AN105" s="72"/>
      <c r="AO105" s="72"/>
      <c r="AP105" s="72"/>
      <c r="AQ105" s="72"/>
      <c r="AR105" s="72"/>
      <c r="AS105" s="72"/>
      <c r="AT105" s="72"/>
      <c r="AU105" s="72" t="s">
        <v>205</v>
      </c>
      <c r="AV105" s="65"/>
      <c r="AW105" s="29"/>
      <c r="AX105" s="15"/>
      <c r="AY105" s="15"/>
      <c r="AZ105" s="38"/>
      <c r="BA105" s="40"/>
      <c r="BB105" s="15"/>
      <c r="BC105" s="15"/>
      <c r="BD105" s="38"/>
      <c r="BE105" s="15"/>
      <c r="BF105" s="15"/>
      <c r="BG105" s="15"/>
      <c r="BH105" s="24"/>
      <c r="BI105" s="40" t="s">
        <v>205</v>
      </c>
      <c r="BJ105" s="15" t="s">
        <v>180</v>
      </c>
      <c r="BK105" s="15"/>
      <c r="BL105" s="49"/>
      <c r="BM105" s="68" t="s">
        <v>67</v>
      </c>
      <c r="BN105" s="61">
        <v>11000000</v>
      </c>
      <c r="BO105" s="9" t="s">
        <v>73</v>
      </c>
      <c r="BP105" s="61" t="s">
        <v>74</v>
      </c>
      <c r="BQ105" s="102" t="s">
        <v>782</v>
      </c>
      <c r="BR105" s="58" t="s">
        <v>1392</v>
      </c>
    </row>
    <row r="106" spans="1:70" s="14" customFormat="1" ht="16" x14ac:dyDescent="0.2">
      <c r="A106" s="60" t="s">
        <v>1264</v>
      </c>
      <c r="B106" s="60" t="s">
        <v>1265</v>
      </c>
      <c r="C106" s="4" t="s">
        <v>1115</v>
      </c>
      <c r="D106" s="4" t="s">
        <v>1116</v>
      </c>
      <c r="E106" s="62" t="s">
        <v>34</v>
      </c>
      <c r="F106" s="62"/>
      <c r="G106" s="62" t="s">
        <v>244</v>
      </c>
      <c r="H106" s="63"/>
      <c r="I106" s="64"/>
      <c r="J106" s="64"/>
      <c r="K106" s="64"/>
      <c r="L106" s="64"/>
      <c r="M106" s="64"/>
      <c r="N106" s="64"/>
      <c r="O106" s="64"/>
      <c r="P106" s="64"/>
      <c r="Q106" s="64"/>
      <c r="R106" s="64" t="s">
        <v>205</v>
      </c>
      <c r="S106" s="64" t="s">
        <v>205</v>
      </c>
      <c r="T106" s="64"/>
      <c r="U106" s="64"/>
      <c r="V106" s="64"/>
      <c r="W106" s="64"/>
      <c r="X106" s="64"/>
      <c r="Y106" s="64"/>
      <c r="Z106" s="64"/>
      <c r="AA106" s="64"/>
      <c r="AB106" s="65"/>
      <c r="AC106" s="62" t="s">
        <v>290</v>
      </c>
      <c r="AD106" s="62" t="s">
        <v>284</v>
      </c>
      <c r="AE106" s="66" t="s">
        <v>215</v>
      </c>
      <c r="AF106" s="62" t="s">
        <v>200</v>
      </c>
      <c r="AG106" s="66">
        <v>2018</v>
      </c>
      <c r="AH106" s="67" t="s">
        <v>200</v>
      </c>
      <c r="AI106" s="64"/>
      <c r="AJ106" s="64" t="s">
        <v>205</v>
      </c>
      <c r="AK106" s="65"/>
      <c r="AL106" s="63"/>
      <c r="AM106" s="64"/>
      <c r="AN106" s="64"/>
      <c r="AO106" s="64"/>
      <c r="AP106" s="64"/>
      <c r="AQ106" s="64"/>
      <c r="AR106" s="64"/>
      <c r="AS106" s="64" t="s">
        <v>205</v>
      </c>
      <c r="AT106" s="64"/>
      <c r="AU106" s="64"/>
      <c r="AV106" s="65"/>
      <c r="AW106" s="29"/>
      <c r="AX106" s="9"/>
      <c r="AY106" s="9"/>
      <c r="AZ106" s="49"/>
      <c r="BA106" s="29"/>
      <c r="BB106" s="9"/>
      <c r="BC106" s="9"/>
      <c r="BD106" s="49"/>
      <c r="BE106" s="16" t="s">
        <v>205</v>
      </c>
      <c r="BF106" s="21" t="s">
        <v>168</v>
      </c>
      <c r="BG106" s="21"/>
      <c r="BH106" s="9"/>
      <c r="BI106" s="29" t="s">
        <v>205</v>
      </c>
      <c r="BJ106" s="9" t="s">
        <v>202</v>
      </c>
      <c r="BK106" s="9"/>
      <c r="BL106" s="49"/>
      <c r="BM106" s="68" t="s">
        <v>215</v>
      </c>
      <c r="BN106" s="62" t="s">
        <v>215</v>
      </c>
      <c r="BO106" s="21" t="s">
        <v>215</v>
      </c>
      <c r="BP106" s="62" t="s">
        <v>73</v>
      </c>
      <c r="BQ106" s="100"/>
      <c r="BR106" s="58" t="s">
        <v>1392</v>
      </c>
    </row>
    <row r="107" spans="1:70" s="14" customFormat="1" ht="16" x14ac:dyDescent="0.2">
      <c r="A107" s="60" t="s">
        <v>1266</v>
      </c>
      <c r="B107" s="60" t="s">
        <v>1056</v>
      </c>
      <c r="C107" s="4" t="s">
        <v>1117</v>
      </c>
      <c r="D107" s="4" t="s">
        <v>1118</v>
      </c>
      <c r="E107" s="62" t="s">
        <v>28</v>
      </c>
      <c r="F107" s="62"/>
      <c r="G107" s="62" t="s">
        <v>210</v>
      </c>
      <c r="H107" s="63"/>
      <c r="I107" s="64"/>
      <c r="J107" s="64"/>
      <c r="K107" s="64"/>
      <c r="L107" s="64"/>
      <c r="M107" s="64"/>
      <c r="N107" s="64"/>
      <c r="O107" s="64"/>
      <c r="P107" s="64" t="s">
        <v>205</v>
      </c>
      <c r="Q107" s="64" t="s">
        <v>205</v>
      </c>
      <c r="R107" s="64" t="s">
        <v>205</v>
      </c>
      <c r="S107" s="64" t="s">
        <v>205</v>
      </c>
      <c r="T107" s="64"/>
      <c r="U107" s="64"/>
      <c r="V107" s="64"/>
      <c r="W107" s="64"/>
      <c r="X107" s="64"/>
      <c r="Y107" s="64"/>
      <c r="Z107" s="64"/>
      <c r="AA107" s="64"/>
      <c r="AB107" s="65"/>
      <c r="AC107" s="62" t="s">
        <v>214</v>
      </c>
      <c r="AD107" s="62" t="s">
        <v>214</v>
      </c>
      <c r="AE107" s="66" t="s">
        <v>215</v>
      </c>
      <c r="AF107" s="62" t="s">
        <v>200</v>
      </c>
      <c r="AG107" s="66">
        <v>2018</v>
      </c>
      <c r="AH107" s="67" t="s">
        <v>200</v>
      </c>
      <c r="AI107" s="64"/>
      <c r="AJ107" s="64" t="s">
        <v>205</v>
      </c>
      <c r="AK107" s="65"/>
      <c r="AL107" s="63"/>
      <c r="AM107" s="64"/>
      <c r="AN107" s="64"/>
      <c r="AO107" s="64"/>
      <c r="AP107" s="64"/>
      <c r="AQ107" s="64"/>
      <c r="AR107" s="64"/>
      <c r="AS107" s="64" t="s">
        <v>205</v>
      </c>
      <c r="AT107" s="64"/>
      <c r="AU107" s="64"/>
      <c r="AV107" s="65"/>
      <c r="AW107" s="46"/>
      <c r="AX107" s="26"/>
      <c r="AY107" s="26"/>
      <c r="AZ107" s="50"/>
      <c r="BA107" s="46"/>
      <c r="BB107" s="26"/>
      <c r="BC107" s="26"/>
      <c r="BD107" s="50"/>
      <c r="BE107" s="30" t="s">
        <v>205</v>
      </c>
      <c r="BF107" s="25" t="s">
        <v>168</v>
      </c>
      <c r="BG107" s="25"/>
      <c r="BH107" s="26"/>
      <c r="BI107" s="46" t="s">
        <v>205</v>
      </c>
      <c r="BJ107" s="26" t="s">
        <v>219</v>
      </c>
      <c r="BK107" s="26"/>
      <c r="BL107" s="49"/>
      <c r="BM107" s="68" t="s">
        <v>215</v>
      </c>
      <c r="BN107" s="69" t="s">
        <v>215</v>
      </c>
      <c r="BO107" s="21" t="s">
        <v>215</v>
      </c>
      <c r="BP107" s="69" t="s">
        <v>209</v>
      </c>
      <c r="BQ107" s="107"/>
      <c r="BR107" s="58" t="s">
        <v>1392</v>
      </c>
    </row>
    <row r="108" spans="1:70" s="14" customFormat="1" ht="16" x14ac:dyDescent="0.2">
      <c r="A108" s="61" t="s">
        <v>985</v>
      </c>
      <c r="B108" s="61" t="s">
        <v>986</v>
      </c>
      <c r="C108" s="4" t="s">
        <v>1159</v>
      </c>
      <c r="D108" s="61"/>
      <c r="E108" s="61" t="s">
        <v>34</v>
      </c>
      <c r="F108" s="61"/>
      <c r="G108" s="61" t="s">
        <v>65</v>
      </c>
      <c r="H108" s="61"/>
      <c r="I108" s="61"/>
      <c r="J108" s="72"/>
      <c r="K108" s="72"/>
      <c r="L108" s="72" t="s">
        <v>205</v>
      </c>
      <c r="M108" s="72"/>
      <c r="N108" s="72"/>
      <c r="O108" s="72"/>
      <c r="P108" s="72"/>
      <c r="Q108" s="72"/>
      <c r="R108" s="72"/>
      <c r="S108" s="72"/>
      <c r="T108" s="72"/>
      <c r="U108" s="72"/>
      <c r="V108" s="61"/>
      <c r="W108" s="61"/>
      <c r="X108" s="61"/>
      <c r="Y108" s="61"/>
      <c r="Z108" s="61"/>
      <c r="AA108" s="61"/>
      <c r="AB108" s="65" t="s">
        <v>205</v>
      </c>
      <c r="AC108" s="62" t="s">
        <v>987</v>
      </c>
      <c r="AD108" s="61" t="s">
        <v>65</v>
      </c>
      <c r="AE108" s="73" t="s">
        <v>215</v>
      </c>
      <c r="AF108" s="61" t="s">
        <v>200</v>
      </c>
      <c r="AG108" s="73">
        <v>2009</v>
      </c>
      <c r="AH108" s="67" t="s">
        <v>200</v>
      </c>
      <c r="AI108" s="72"/>
      <c r="AJ108" s="72"/>
      <c r="AK108" s="65"/>
      <c r="AL108" s="72"/>
      <c r="AM108" s="72"/>
      <c r="AN108" s="72"/>
      <c r="AO108" s="72"/>
      <c r="AP108" s="72"/>
      <c r="AQ108" s="72"/>
      <c r="AR108" s="72"/>
      <c r="AS108" s="72"/>
      <c r="AT108" s="72" t="s">
        <v>205</v>
      </c>
      <c r="AU108" s="72" t="s">
        <v>205</v>
      </c>
      <c r="AV108" s="65"/>
      <c r="AW108" s="40"/>
      <c r="AX108" s="15"/>
      <c r="AY108" s="15"/>
      <c r="AZ108" s="38"/>
      <c r="BA108" s="40"/>
      <c r="BB108" s="15"/>
      <c r="BC108" s="15"/>
      <c r="BD108" s="38"/>
      <c r="BE108" s="15"/>
      <c r="BF108" s="15"/>
      <c r="BG108" s="15"/>
      <c r="BH108" s="24"/>
      <c r="BI108" s="29" t="s">
        <v>205</v>
      </c>
      <c r="BJ108" s="15" t="s">
        <v>192</v>
      </c>
      <c r="BK108" s="15"/>
      <c r="BL108" s="49"/>
      <c r="BM108" s="68" t="s">
        <v>215</v>
      </c>
      <c r="BN108" s="61" t="s">
        <v>215</v>
      </c>
      <c r="BO108" s="9" t="s">
        <v>73</v>
      </c>
      <c r="BP108" s="61" t="s">
        <v>74</v>
      </c>
      <c r="BQ108" s="102" t="s">
        <v>988</v>
      </c>
      <c r="BR108" s="58" t="s">
        <v>1392</v>
      </c>
    </row>
    <row r="109" spans="1:70" s="14" customFormat="1" ht="16" x14ac:dyDescent="0.2">
      <c r="A109" s="66" t="s">
        <v>982</v>
      </c>
      <c r="B109" s="62" t="s">
        <v>983</v>
      </c>
      <c r="C109" s="4" t="s">
        <v>1137</v>
      </c>
      <c r="D109" s="4" t="s">
        <v>1138</v>
      </c>
      <c r="E109" s="62" t="s">
        <v>52</v>
      </c>
      <c r="F109" s="62"/>
      <c r="G109" s="62" t="s">
        <v>40</v>
      </c>
      <c r="H109" s="63" t="s">
        <v>205</v>
      </c>
      <c r="I109" s="64"/>
      <c r="J109" s="64"/>
      <c r="K109" s="64"/>
      <c r="L109" s="64"/>
      <c r="M109" s="64"/>
      <c r="N109" s="64"/>
      <c r="O109" s="64"/>
      <c r="P109" s="64"/>
      <c r="Q109" s="64"/>
      <c r="R109" s="64"/>
      <c r="S109" s="64"/>
      <c r="T109" s="64"/>
      <c r="U109" s="64"/>
      <c r="V109" s="64"/>
      <c r="W109" s="64"/>
      <c r="X109" s="64"/>
      <c r="Y109" s="64"/>
      <c r="Z109" s="64"/>
      <c r="AA109" s="64"/>
      <c r="AB109" s="65" t="s">
        <v>205</v>
      </c>
      <c r="AC109" s="62" t="s">
        <v>984</v>
      </c>
      <c r="AD109" s="62" t="s">
        <v>40</v>
      </c>
      <c r="AE109" s="66" t="s">
        <v>215</v>
      </c>
      <c r="AF109" s="62" t="s">
        <v>200</v>
      </c>
      <c r="AG109" s="66">
        <v>2009</v>
      </c>
      <c r="AH109" s="67" t="s">
        <v>200</v>
      </c>
      <c r="AI109" s="64"/>
      <c r="AJ109" s="64"/>
      <c r="AK109" s="65"/>
      <c r="AL109" s="63"/>
      <c r="AM109" s="64"/>
      <c r="AN109" s="64"/>
      <c r="AO109" s="64"/>
      <c r="AP109" s="64"/>
      <c r="AQ109" s="64"/>
      <c r="AR109" s="64"/>
      <c r="AS109" s="64"/>
      <c r="AT109" s="64"/>
      <c r="AU109" s="64" t="s">
        <v>205</v>
      </c>
      <c r="AV109" s="65"/>
      <c r="AW109" s="40"/>
      <c r="AX109" s="24"/>
      <c r="AY109" s="24"/>
      <c r="AZ109" s="51"/>
      <c r="BA109" s="54"/>
      <c r="BB109" s="24"/>
      <c r="BC109" s="24"/>
      <c r="BD109" s="51"/>
      <c r="BE109" s="24"/>
      <c r="BF109" s="24"/>
      <c r="BG109" s="24"/>
      <c r="BH109" s="24"/>
      <c r="BI109" s="29" t="s">
        <v>205</v>
      </c>
      <c r="BJ109" s="15" t="s">
        <v>192</v>
      </c>
      <c r="BK109" s="24"/>
      <c r="BL109" s="49"/>
      <c r="BM109" s="68" t="s">
        <v>215</v>
      </c>
      <c r="BN109" s="71" t="s">
        <v>215</v>
      </c>
      <c r="BO109" s="9" t="s">
        <v>73</v>
      </c>
      <c r="BP109" s="62" t="s">
        <v>73</v>
      </c>
      <c r="BQ109" s="100"/>
      <c r="BR109" s="58" t="s">
        <v>1392</v>
      </c>
    </row>
    <row r="110" spans="1:70" s="14" customFormat="1" ht="16" x14ac:dyDescent="0.2">
      <c r="A110" s="62" t="s">
        <v>1267</v>
      </c>
      <c r="B110" s="62" t="s">
        <v>1055</v>
      </c>
      <c r="C110" s="4" t="s">
        <v>536</v>
      </c>
      <c r="D110" s="4"/>
      <c r="E110" s="62" t="s">
        <v>34</v>
      </c>
      <c r="F110" s="62"/>
      <c r="G110" s="62" t="s">
        <v>537</v>
      </c>
      <c r="H110" s="63" t="s">
        <v>205</v>
      </c>
      <c r="I110" s="64"/>
      <c r="J110" s="64"/>
      <c r="K110" s="64"/>
      <c r="L110" s="64"/>
      <c r="M110" s="64"/>
      <c r="N110" s="64" t="s">
        <v>205</v>
      </c>
      <c r="O110" s="64" t="s">
        <v>205</v>
      </c>
      <c r="P110" s="64"/>
      <c r="Q110" s="64"/>
      <c r="R110" s="64"/>
      <c r="S110" s="64"/>
      <c r="T110" s="64"/>
      <c r="U110" s="64"/>
      <c r="V110" s="64"/>
      <c r="W110" s="64"/>
      <c r="X110" s="64"/>
      <c r="Y110" s="64"/>
      <c r="Z110" s="64"/>
      <c r="AA110" s="64"/>
      <c r="AB110" s="65"/>
      <c r="AC110" s="62" t="s">
        <v>538</v>
      </c>
      <c r="AD110" s="62" t="s">
        <v>439</v>
      </c>
      <c r="AE110" s="66" t="s">
        <v>215</v>
      </c>
      <c r="AF110" s="62" t="s">
        <v>197</v>
      </c>
      <c r="AG110" s="66" t="s">
        <v>209</v>
      </c>
      <c r="AH110" s="67" t="s">
        <v>861</v>
      </c>
      <c r="AI110" s="64"/>
      <c r="AJ110" s="64"/>
      <c r="AK110" s="65"/>
      <c r="AL110" s="63"/>
      <c r="AM110" s="64"/>
      <c r="AN110" s="64"/>
      <c r="AO110" s="64" t="s">
        <v>205</v>
      </c>
      <c r="AP110" s="64"/>
      <c r="AQ110" s="64" t="s">
        <v>205</v>
      </c>
      <c r="AR110" s="64"/>
      <c r="AS110" s="64" t="s">
        <v>205</v>
      </c>
      <c r="AT110" s="64"/>
      <c r="AU110" s="64"/>
      <c r="AV110" s="65"/>
      <c r="AW110" s="29"/>
      <c r="AX110" s="15"/>
      <c r="AY110" s="15"/>
      <c r="AZ110" s="38"/>
      <c r="BA110" s="40" t="s">
        <v>205</v>
      </c>
      <c r="BB110" s="15" t="s">
        <v>165</v>
      </c>
      <c r="BC110" s="15" t="s">
        <v>187</v>
      </c>
      <c r="BD110" s="38"/>
      <c r="BE110" s="15" t="s">
        <v>205</v>
      </c>
      <c r="BF110" s="15" t="s">
        <v>181</v>
      </c>
      <c r="BG110" s="15"/>
      <c r="BH110" s="24"/>
      <c r="BI110" s="40"/>
      <c r="BJ110" s="15"/>
      <c r="BK110" s="15"/>
      <c r="BL110" s="49"/>
      <c r="BM110" s="68" t="s">
        <v>537</v>
      </c>
      <c r="BN110" s="62" t="s">
        <v>209</v>
      </c>
      <c r="BO110" s="9" t="s">
        <v>73</v>
      </c>
      <c r="BP110" s="62" t="s">
        <v>73</v>
      </c>
      <c r="BQ110" s="100"/>
      <c r="BR110" s="58" t="s">
        <v>1392</v>
      </c>
    </row>
    <row r="111" spans="1:70" s="14" customFormat="1" ht="16" x14ac:dyDescent="0.2">
      <c r="A111" s="60" t="s">
        <v>1433</v>
      </c>
      <c r="B111" s="60" t="s">
        <v>1434</v>
      </c>
      <c r="C111" s="4" t="s">
        <v>1135</v>
      </c>
      <c r="D111" s="4" t="s">
        <v>1136</v>
      </c>
      <c r="E111" s="62" t="s">
        <v>52</v>
      </c>
      <c r="F111" s="62"/>
      <c r="G111" s="62" t="s">
        <v>551</v>
      </c>
      <c r="H111" s="63" t="s">
        <v>205</v>
      </c>
      <c r="I111" s="64"/>
      <c r="J111" s="64"/>
      <c r="K111" s="64"/>
      <c r="L111" s="64"/>
      <c r="M111" s="64"/>
      <c r="N111" s="64"/>
      <c r="O111" s="64"/>
      <c r="P111" s="64"/>
      <c r="Q111" s="64"/>
      <c r="R111" s="64"/>
      <c r="S111" s="64"/>
      <c r="T111" s="64"/>
      <c r="U111" s="64"/>
      <c r="V111" s="64"/>
      <c r="W111" s="64"/>
      <c r="X111" s="64"/>
      <c r="Y111" s="64"/>
      <c r="Z111" s="64"/>
      <c r="AA111" s="64"/>
      <c r="AB111" s="65" t="s">
        <v>205</v>
      </c>
      <c r="AC111" s="62" t="s">
        <v>552</v>
      </c>
      <c r="AD111" s="62" t="s">
        <v>64</v>
      </c>
      <c r="AE111" s="66" t="s">
        <v>215</v>
      </c>
      <c r="AF111" s="62" t="s">
        <v>197</v>
      </c>
      <c r="AG111" s="66" t="s">
        <v>545</v>
      </c>
      <c r="AH111" s="67" t="s">
        <v>861</v>
      </c>
      <c r="AI111" s="64"/>
      <c r="AJ111" s="64"/>
      <c r="AK111" s="65"/>
      <c r="AL111" s="63"/>
      <c r="AM111" s="64"/>
      <c r="AN111" s="64"/>
      <c r="AO111" s="64"/>
      <c r="AP111" s="64"/>
      <c r="AQ111" s="64" t="s">
        <v>205</v>
      </c>
      <c r="AR111" s="64" t="s">
        <v>205</v>
      </c>
      <c r="AS111" s="64" t="s">
        <v>205</v>
      </c>
      <c r="AT111" s="64"/>
      <c r="AU111" s="64"/>
      <c r="AV111" s="65"/>
      <c r="AW111" s="29"/>
      <c r="AX111" s="9"/>
      <c r="AY111" s="9"/>
      <c r="AZ111" s="49"/>
      <c r="BA111" s="29" t="s">
        <v>205</v>
      </c>
      <c r="BB111" s="9" t="s">
        <v>165</v>
      </c>
      <c r="BC111" s="9"/>
      <c r="BD111" s="49"/>
      <c r="BE111" s="16" t="s">
        <v>205</v>
      </c>
      <c r="BF111" s="9" t="s">
        <v>168</v>
      </c>
      <c r="BG111" s="9" t="s">
        <v>171</v>
      </c>
      <c r="BH111" s="9" t="s">
        <v>175</v>
      </c>
      <c r="BI111" s="29"/>
      <c r="BJ111" s="9"/>
      <c r="BK111" s="9"/>
      <c r="BL111" s="49"/>
      <c r="BM111" s="68" t="s">
        <v>553</v>
      </c>
      <c r="BN111" s="62" t="s">
        <v>209</v>
      </c>
      <c r="BO111" s="9" t="s">
        <v>73</v>
      </c>
      <c r="BP111" s="62" t="s">
        <v>73</v>
      </c>
      <c r="BQ111" s="100"/>
      <c r="BR111" s="58" t="s">
        <v>1392</v>
      </c>
    </row>
    <row r="112" spans="1:70" s="14" customFormat="1" ht="16" x14ac:dyDescent="0.2">
      <c r="A112" s="60" t="s">
        <v>1435</v>
      </c>
      <c r="B112" s="60" t="s">
        <v>1436</v>
      </c>
      <c r="C112" s="4" t="s">
        <v>1158</v>
      </c>
      <c r="D112" s="62"/>
      <c r="E112" s="62" t="s">
        <v>52</v>
      </c>
      <c r="F112" s="62"/>
      <c r="G112" s="62" t="s">
        <v>578</v>
      </c>
      <c r="H112" s="64" t="s">
        <v>205</v>
      </c>
      <c r="I112" s="64"/>
      <c r="J112" s="64"/>
      <c r="K112" s="64"/>
      <c r="L112" s="64"/>
      <c r="M112" s="64"/>
      <c r="N112" s="64"/>
      <c r="O112" s="64"/>
      <c r="P112" s="64"/>
      <c r="Q112" s="64"/>
      <c r="R112" s="64"/>
      <c r="S112" s="64"/>
      <c r="T112" s="64"/>
      <c r="U112" s="64"/>
      <c r="V112" s="64"/>
      <c r="W112" s="64"/>
      <c r="X112" s="64"/>
      <c r="Y112" s="64"/>
      <c r="Z112" s="64"/>
      <c r="AA112" s="64"/>
      <c r="AB112" s="65" t="s">
        <v>205</v>
      </c>
      <c r="AC112" s="62" t="s">
        <v>579</v>
      </c>
      <c r="AD112" s="62" t="s">
        <v>439</v>
      </c>
      <c r="AE112" s="66" t="s">
        <v>215</v>
      </c>
      <c r="AF112" s="62" t="s">
        <v>197</v>
      </c>
      <c r="AG112" s="66" t="s">
        <v>545</v>
      </c>
      <c r="AH112" s="67" t="s">
        <v>861</v>
      </c>
      <c r="AI112" s="64"/>
      <c r="AJ112" s="64"/>
      <c r="AK112" s="65"/>
      <c r="AL112" s="63"/>
      <c r="AM112" s="64"/>
      <c r="AN112" s="64"/>
      <c r="AO112" s="64" t="s">
        <v>205</v>
      </c>
      <c r="AP112" s="64"/>
      <c r="AQ112" s="64" t="s">
        <v>205</v>
      </c>
      <c r="AR112" s="64"/>
      <c r="AS112" s="64" t="s">
        <v>205</v>
      </c>
      <c r="AT112" s="64"/>
      <c r="AU112" s="64"/>
      <c r="AV112" s="65"/>
      <c r="AW112" s="29"/>
      <c r="AX112" s="9"/>
      <c r="AY112" s="9"/>
      <c r="AZ112" s="49"/>
      <c r="BA112" s="29" t="s">
        <v>205</v>
      </c>
      <c r="BB112" s="9" t="s">
        <v>165</v>
      </c>
      <c r="BC112" s="9" t="s">
        <v>166</v>
      </c>
      <c r="BD112" s="49"/>
      <c r="BE112" s="16" t="s">
        <v>205</v>
      </c>
      <c r="BF112" s="9" t="s">
        <v>170</v>
      </c>
      <c r="BG112" s="9" t="s">
        <v>176</v>
      </c>
      <c r="BH112" s="9"/>
      <c r="BI112" s="29"/>
      <c r="BJ112" s="9"/>
      <c r="BK112" s="9"/>
      <c r="BL112" s="49"/>
      <c r="BM112" s="68" t="s">
        <v>578</v>
      </c>
      <c r="BN112" s="62" t="s">
        <v>209</v>
      </c>
      <c r="BO112" s="9" t="s">
        <v>73</v>
      </c>
      <c r="BP112" s="62" t="s">
        <v>73</v>
      </c>
      <c r="BQ112" s="100"/>
      <c r="BR112" s="58" t="s">
        <v>1392</v>
      </c>
    </row>
    <row r="113" spans="1:70" s="14" customFormat="1" ht="16" x14ac:dyDescent="0.2">
      <c r="A113" s="60" t="s">
        <v>689</v>
      </c>
      <c r="B113" s="60" t="s">
        <v>926</v>
      </c>
      <c r="C113" s="4" t="s">
        <v>467</v>
      </c>
      <c r="D113" s="4"/>
      <c r="E113" s="62" t="s">
        <v>52</v>
      </c>
      <c r="F113" s="62" t="s">
        <v>644</v>
      </c>
      <c r="G113" s="62" t="s">
        <v>468</v>
      </c>
      <c r="H113" s="63"/>
      <c r="I113" s="64"/>
      <c r="J113" s="64"/>
      <c r="K113" s="64"/>
      <c r="L113" s="64"/>
      <c r="M113" s="64"/>
      <c r="N113" s="64"/>
      <c r="O113" s="64"/>
      <c r="P113" s="64"/>
      <c r="Q113" s="64"/>
      <c r="R113" s="64"/>
      <c r="S113" s="64"/>
      <c r="T113" s="64"/>
      <c r="U113" s="64"/>
      <c r="V113" s="64"/>
      <c r="W113" s="64"/>
      <c r="X113" s="64"/>
      <c r="Y113" s="64"/>
      <c r="Z113" s="64"/>
      <c r="AA113" s="64"/>
      <c r="AB113" s="65" t="s">
        <v>205</v>
      </c>
      <c r="AC113" s="62" t="s">
        <v>325</v>
      </c>
      <c r="AD113" s="62" t="s">
        <v>51</v>
      </c>
      <c r="AE113" s="66" t="s">
        <v>215</v>
      </c>
      <c r="AF113" s="62" t="s">
        <v>198</v>
      </c>
      <c r="AG113" s="66">
        <v>1983</v>
      </c>
      <c r="AH113" s="67" t="s">
        <v>861</v>
      </c>
      <c r="AI113" s="64"/>
      <c r="AJ113" s="64"/>
      <c r="AK113" s="65"/>
      <c r="AL113" s="63"/>
      <c r="AM113" s="64"/>
      <c r="AN113" s="64"/>
      <c r="AO113" s="64" t="s">
        <v>205</v>
      </c>
      <c r="AP113" s="64"/>
      <c r="AQ113" s="64" t="s">
        <v>205</v>
      </c>
      <c r="AR113" s="64"/>
      <c r="AS113" s="64"/>
      <c r="AT113" s="64"/>
      <c r="AU113" s="64"/>
      <c r="AV113" s="65"/>
      <c r="AW113" s="40"/>
      <c r="AX113" s="9"/>
      <c r="AY113" s="9"/>
      <c r="AZ113" s="49"/>
      <c r="BA113" s="29" t="s">
        <v>205</v>
      </c>
      <c r="BB113" s="9" t="s">
        <v>173</v>
      </c>
      <c r="BC113" s="9"/>
      <c r="BD113" s="49"/>
      <c r="BE113" s="16" t="s">
        <v>205</v>
      </c>
      <c r="BF113" s="9" t="s">
        <v>170</v>
      </c>
      <c r="BG113" s="9"/>
      <c r="BH113" s="9"/>
      <c r="BI113" s="40"/>
      <c r="BJ113" s="9"/>
      <c r="BK113" s="9"/>
      <c r="BL113" s="49"/>
      <c r="BM113" s="68" t="s">
        <v>209</v>
      </c>
      <c r="BN113" s="70" t="s">
        <v>209</v>
      </c>
      <c r="BO113" s="21" t="s">
        <v>209</v>
      </c>
      <c r="BP113" s="62" t="s">
        <v>209</v>
      </c>
      <c r="BQ113" s="100"/>
      <c r="BR113" s="58" t="s">
        <v>1392</v>
      </c>
    </row>
    <row r="114" spans="1:70" s="14" customFormat="1" ht="16" x14ac:dyDescent="0.2">
      <c r="A114" s="60" t="s">
        <v>1268</v>
      </c>
      <c r="B114" s="60" t="s">
        <v>597</v>
      </c>
      <c r="C114" s="4" t="s">
        <v>1133</v>
      </c>
      <c r="D114" s="4" t="s">
        <v>1134</v>
      </c>
      <c r="E114" s="62" t="s">
        <v>34</v>
      </c>
      <c r="F114" s="62" t="s">
        <v>644</v>
      </c>
      <c r="G114" s="62" t="s">
        <v>598</v>
      </c>
      <c r="H114" s="63" t="s">
        <v>205</v>
      </c>
      <c r="I114" s="64"/>
      <c r="J114" s="64"/>
      <c r="K114" s="64"/>
      <c r="L114" s="64"/>
      <c r="M114" s="64"/>
      <c r="N114" s="64"/>
      <c r="O114" s="64"/>
      <c r="P114" s="64"/>
      <c r="Q114" s="64"/>
      <c r="R114" s="64"/>
      <c r="S114" s="64"/>
      <c r="T114" s="64"/>
      <c r="U114" s="64"/>
      <c r="V114" s="64"/>
      <c r="W114" s="64"/>
      <c r="X114" s="64"/>
      <c r="Y114" s="64"/>
      <c r="Z114" s="64"/>
      <c r="AA114" s="64"/>
      <c r="AB114" s="65" t="s">
        <v>205</v>
      </c>
      <c r="AC114" s="62" t="s">
        <v>599</v>
      </c>
      <c r="AD114" s="62" t="s">
        <v>314</v>
      </c>
      <c r="AE114" s="66" t="s">
        <v>215</v>
      </c>
      <c r="AF114" s="62" t="s">
        <v>199</v>
      </c>
      <c r="AG114" s="66" t="s">
        <v>209</v>
      </c>
      <c r="AH114" s="67" t="s">
        <v>861</v>
      </c>
      <c r="AI114" s="64"/>
      <c r="AJ114" s="64"/>
      <c r="AK114" s="65"/>
      <c r="AL114" s="63"/>
      <c r="AM114" s="64"/>
      <c r="AN114" s="64"/>
      <c r="AO114" s="64" t="s">
        <v>205</v>
      </c>
      <c r="AP114" s="64"/>
      <c r="AQ114" s="64"/>
      <c r="AR114" s="64"/>
      <c r="AS114" s="64"/>
      <c r="AT114" s="64"/>
      <c r="AU114" s="64"/>
      <c r="AV114" s="65"/>
      <c r="AW114" s="29"/>
      <c r="AX114" s="9"/>
      <c r="AY114" s="9"/>
      <c r="AZ114" s="49"/>
      <c r="BA114" s="29" t="s">
        <v>205</v>
      </c>
      <c r="BB114" s="9" t="s">
        <v>157</v>
      </c>
      <c r="BC114" s="9" t="s">
        <v>188</v>
      </c>
      <c r="BD114" s="49"/>
      <c r="BE114" s="16"/>
      <c r="BF114" s="9"/>
      <c r="BG114" s="9"/>
      <c r="BH114" s="9"/>
      <c r="BI114" s="29"/>
      <c r="BJ114" s="9"/>
      <c r="BK114" s="9"/>
      <c r="BL114" s="49"/>
      <c r="BM114" s="68" t="s">
        <v>209</v>
      </c>
      <c r="BN114" s="62" t="s">
        <v>209</v>
      </c>
      <c r="BO114" s="9" t="s">
        <v>73</v>
      </c>
      <c r="BP114" s="62" t="s">
        <v>73</v>
      </c>
      <c r="BQ114" s="100"/>
      <c r="BR114" s="58" t="s">
        <v>1392</v>
      </c>
    </row>
    <row r="115" spans="1:70" s="14" customFormat="1" ht="16" x14ac:dyDescent="0.2">
      <c r="A115" s="60" t="s">
        <v>1269</v>
      </c>
      <c r="B115" s="60" t="s">
        <v>322</v>
      </c>
      <c r="C115" s="4" t="s">
        <v>323</v>
      </c>
      <c r="D115" s="4"/>
      <c r="E115" s="62" t="s">
        <v>28</v>
      </c>
      <c r="F115" s="62" t="s">
        <v>644</v>
      </c>
      <c r="G115" s="62" t="s">
        <v>324</v>
      </c>
      <c r="H115" s="63"/>
      <c r="I115" s="64"/>
      <c r="J115" s="64"/>
      <c r="K115" s="64"/>
      <c r="L115" s="64"/>
      <c r="M115" s="64"/>
      <c r="N115" s="64"/>
      <c r="O115" s="64"/>
      <c r="P115" s="64"/>
      <c r="Q115" s="64"/>
      <c r="R115" s="64"/>
      <c r="S115" s="64"/>
      <c r="T115" s="64"/>
      <c r="U115" s="64" t="s">
        <v>205</v>
      </c>
      <c r="V115" s="64"/>
      <c r="W115" s="64"/>
      <c r="X115" s="64"/>
      <c r="Y115" s="64"/>
      <c r="Z115" s="64"/>
      <c r="AA115" s="64"/>
      <c r="AB115" s="65"/>
      <c r="AC115" s="62" t="s">
        <v>325</v>
      </c>
      <c r="AD115" s="62" t="s">
        <v>51</v>
      </c>
      <c r="AE115" s="66" t="s">
        <v>215</v>
      </c>
      <c r="AF115" s="62" t="s">
        <v>198</v>
      </c>
      <c r="AG115" s="66">
        <v>2007</v>
      </c>
      <c r="AH115" s="67" t="s">
        <v>861</v>
      </c>
      <c r="AI115" s="64"/>
      <c r="AJ115" s="64"/>
      <c r="AK115" s="65"/>
      <c r="AL115" s="63"/>
      <c r="AM115" s="64"/>
      <c r="AN115" s="64"/>
      <c r="AO115" s="64"/>
      <c r="AP115" s="64"/>
      <c r="AQ115" s="64" t="s">
        <v>205</v>
      </c>
      <c r="AR115" s="64"/>
      <c r="AS115" s="64" t="s">
        <v>205</v>
      </c>
      <c r="AT115" s="64"/>
      <c r="AU115" s="64"/>
      <c r="AV115" s="65"/>
      <c r="AW115" s="40"/>
      <c r="AX115" s="9"/>
      <c r="AY115" s="9"/>
      <c r="AZ115" s="49"/>
      <c r="BA115" s="40"/>
      <c r="BB115" s="9"/>
      <c r="BC115" s="9"/>
      <c r="BD115" s="49"/>
      <c r="BE115" s="16" t="s">
        <v>205</v>
      </c>
      <c r="BF115" s="21" t="s">
        <v>170</v>
      </c>
      <c r="BG115" s="9" t="s">
        <v>168</v>
      </c>
      <c r="BH115" s="9" t="s">
        <v>181</v>
      </c>
      <c r="BI115" s="40"/>
      <c r="BJ115" s="9"/>
      <c r="BK115" s="9"/>
      <c r="BL115" s="49"/>
      <c r="BM115" s="68" t="s">
        <v>326</v>
      </c>
      <c r="BN115" s="70" t="s">
        <v>209</v>
      </c>
      <c r="BO115" s="21" t="s">
        <v>209</v>
      </c>
      <c r="BP115" s="62" t="s">
        <v>209</v>
      </c>
      <c r="BQ115" s="100"/>
      <c r="BR115" s="58" t="s">
        <v>1392</v>
      </c>
    </row>
    <row r="116" spans="1:70" s="14" customFormat="1" ht="16" x14ac:dyDescent="0.2">
      <c r="A116" s="62" t="s">
        <v>1270</v>
      </c>
      <c r="B116" s="62" t="s">
        <v>833</v>
      </c>
      <c r="C116" s="4" t="s">
        <v>834</v>
      </c>
      <c r="D116" s="4"/>
      <c r="E116" s="62" t="s">
        <v>52</v>
      </c>
      <c r="F116" s="62"/>
      <c r="G116" s="62" t="s">
        <v>835</v>
      </c>
      <c r="H116" s="63" t="s">
        <v>205</v>
      </c>
      <c r="I116" s="64"/>
      <c r="J116" s="64"/>
      <c r="K116" s="64"/>
      <c r="L116" s="64"/>
      <c r="M116" s="64"/>
      <c r="N116" s="64"/>
      <c r="O116" s="64"/>
      <c r="P116" s="64"/>
      <c r="Q116" s="64"/>
      <c r="R116" s="64"/>
      <c r="S116" s="64"/>
      <c r="T116" s="64"/>
      <c r="U116" s="64"/>
      <c r="V116" s="64"/>
      <c r="W116" s="64"/>
      <c r="X116" s="64"/>
      <c r="Y116" s="64"/>
      <c r="Z116" s="64"/>
      <c r="AA116" s="64"/>
      <c r="AB116" s="65" t="s">
        <v>205</v>
      </c>
      <c r="AC116" s="62" t="s">
        <v>836</v>
      </c>
      <c r="AD116" s="62" t="s">
        <v>439</v>
      </c>
      <c r="AE116" s="66" t="s">
        <v>215</v>
      </c>
      <c r="AF116" s="62" t="s">
        <v>197</v>
      </c>
      <c r="AG116" s="66">
        <v>2011</v>
      </c>
      <c r="AH116" s="67" t="s">
        <v>861</v>
      </c>
      <c r="AI116" s="64"/>
      <c r="AJ116" s="64"/>
      <c r="AK116" s="65"/>
      <c r="AL116" s="63"/>
      <c r="AM116" s="64"/>
      <c r="AN116" s="64"/>
      <c r="AO116" s="64"/>
      <c r="AP116" s="64"/>
      <c r="AQ116" s="64"/>
      <c r="AR116" s="64"/>
      <c r="AS116" s="64" t="s">
        <v>205</v>
      </c>
      <c r="AT116" s="64"/>
      <c r="AU116" s="64"/>
      <c r="AV116" s="65"/>
      <c r="AW116" s="29"/>
      <c r="AX116" s="15"/>
      <c r="AY116" s="15"/>
      <c r="AZ116" s="38"/>
      <c r="BA116" s="40"/>
      <c r="BB116" s="15"/>
      <c r="BC116" s="15"/>
      <c r="BD116" s="38"/>
      <c r="BE116" s="15" t="s">
        <v>205</v>
      </c>
      <c r="BF116" s="15" t="s">
        <v>176</v>
      </c>
      <c r="BG116" s="15" t="s">
        <v>177</v>
      </c>
      <c r="BH116" s="24"/>
      <c r="BI116" s="40"/>
      <c r="BJ116" s="15"/>
      <c r="BK116" s="15"/>
      <c r="BL116" s="49"/>
      <c r="BM116" s="68" t="s">
        <v>837</v>
      </c>
      <c r="BN116" s="71" t="s">
        <v>209</v>
      </c>
      <c r="BO116" s="9" t="s">
        <v>73</v>
      </c>
      <c r="BP116" s="62" t="s">
        <v>73</v>
      </c>
      <c r="BQ116" s="100"/>
      <c r="BR116" s="58" t="s">
        <v>1392</v>
      </c>
    </row>
    <row r="117" spans="1:70" s="14" customFormat="1" ht="16" x14ac:dyDescent="0.2">
      <c r="A117" s="60" t="s">
        <v>1437</v>
      </c>
      <c r="B117" s="60" t="s">
        <v>1438</v>
      </c>
      <c r="C117" s="4" t="s">
        <v>1042</v>
      </c>
      <c r="D117" s="62"/>
      <c r="E117" s="62" t="s">
        <v>52</v>
      </c>
      <c r="F117" s="62"/>
      <c r="G117" s="62" t="s">
        <v>575</v>
      </c>
      <c r="H117" s="63" t="s">
        <v>205</v>
      </c>
      <c r="I117" s="64"/>
      <c r="J117" s="64"/>
      <c r="K117" s="64"/>
      <c r="L117" s="64"/>
      <c r="M117" s="64"/>
      <c r="N117" s="64"/>
      <c r="O117" s="64"/>
      <c r="P117" s="64"/>
      <c r="Q117" s="64"/>
      <c r="R117" s="64"/>
      <c r="S117" s="64"/>
      <c r="T117" s="64"/>
      <c r="U117" s="64"/>
      <c r="V117" s="64"/>
      <c r="W117" s="64"/>
      <c r="X117" s="64"/>
      <c r="Y117" s="64"/>
      <c r="Z117" s="64"/>
      <c r="AA117" s="64"/>
      <c r="AB117" s="65" t="s">
        <v>205</v>
      </c>
      <c r="AC117" s="62" t="s">
        <v>576</v>
      </c>
      <c r="AD117" s="62" t="s">
        <v>577</v>
      </c>
      <c r="AE117" s="66" t="s">
        <v>215</v>
      </c>
      <c r="AF117" s="62" t="s">
        <v>197</v>
      </c>
      <c r="AG117" s="66">
        <v>2015</v>
      </c>
      <c r="AH117" s="67" t="s">
        <v>861</v>
      </c>
      <c r="AI117" s="64"/>
      <c r="AJ117" s="64"/>
      <c r="AK117" s="65"/>
      <c r="AL117" s="63"/>
      <c r="AM117" s="64"/>
      <c r="AN117" s="64"/>
      <c r="AO117" s="64"/>
      <c r="AP117" s="64"/>
      <c r="AQ117" s="64"/>
      <c r="AR117" s="64"/>
      <c r="AS117" s="64" t="s">
        <v>205</v>
      </c>
      <c r="AT117" s="64"/>
      <c r="AU117" s="64"/>
      <c r="AV117" s="65"/>
      <c r="AW117" s="29"/>
      <c r="AX117" s="9"/>
      <c r="AY117" s="9"/>
      <c r="AZ117" s="49"/>
      <c r="BA117" s="29" t="s">
        <v>205</v>
      </c>
      <c r="BB117" s="9" t="s">
        <v>166</v>
      </c>
      <c r="BC117" s="9"/>
      <c r="BD117" s="49"/>
      <c r="BE117" s="16"/>
      <c r="BF117" s="9"/>
      <c r="BG117" s="9"/>
      <c r="BH117" s="9"/>
      <c r="BI117" s="29"/>
      <c r="BJ117" s="9"/>
      <c r="BK117" s="9"/>
      <c r="BL117" s="49"/>
      <c r="BM117" s="68" t="s">
        <v>575</v>
      </c>
      <c r="BN117" s="62" t="s">
        <v>209</v>
      </c>
      <c r="BO117" s="9" t="s">
        <v>73</v>
      </c>
      <c r="BP117" s="62" t="s">
        <v>73</v>
      </c>
      <c r="BQ117" s="100"/>
      <c r="BR117" s="58" t="s">
        <v>1392</v>
      </c>
    </row>
    <row r="118" spans="1:70" s="14" customFormat="1" ht="16" x14ac:dyDescent="0.2">
      <c r="A118" s="62" t="s">
        <v>1271</v>
      </c>
      <c r="B118" s="62" t="s">
        <v>1272</v>
      </c>
      <c r="C118" s="4" t="s">
        <v>818</v>
      </c>
      <c r="D118" s="4"/>
      <c r="E118" s="62" t="s">
        <v>52</v>
      </c>
      <c r="F118" s="62"/>
      <c r="G118" s="62" t="s">
        <v>819</v>
      </c>
      <c r="H118" s="63"/>
      <c r="I118" s="64"/>
      <c r="J118" s="64" t="s">
        <v>205</v>
      </c>
      <c r="K118" s="64"/>
      <c r="L118" s="64"/>
      <c r="M118" s="64"/>
      <c r="N118" s="64" t="s">
        <v>205</v>
      </c>
      <c r="O118" s="64"/>
      <c r="P118" s="64"/>
      <c r="Q118" s="64"/>
      <c r="R118" s="64"/>
      <c r="S118" s="64"/>
      <c r="T118" s="64"/>
      <c r="U118" s="64" t="s">
        <v>205</v>
      </c>
      <c r="V118" s="64"/>
      <c r="W118" s="64"/>
      <c r="X118" s="64"/>
      <c r="Y118" s="64"/>
      <c r="Z118" s="64"/>
      <c r="AA118" s="64"/>
      <c r="AB118" s="65"/>
      <c r="AC118" s="62" t="s">
        <v>820</v>
      </c>
      <c r="AD118" s="62" t="s">
        <v>352</v>
      </c>
      <c r="AE118" s="66" t="s">
        <v>215</v>
      </c>
      <c r="AF118" s="62" t="s">
        <v>197</v>
      </c>
      <c r="AG118" s="66">
        <v>2015</v>
      </c>
      <c r="AH118" s="67" t="s">
        <v>861</v>
      </c>
      <c r="AI118" s="64"/>
      <c r="AJ118" s="64"/>
      <c r="AK118" s="65"/>
      <c r="AL118" s="63"/>
      <c r="AM118" s="64"/>
      <c r="AN118" s="64"/>
      <c r="AO118" s="64" t="s">
        <v>205</v>
      </c>
      <c r="AP118" s="64"/>
      <c r="AQ118" s="64"/>
      <c r="AR118" s="64"/>
      <c r="AS118" s="64"/>
      <c r="AT118" s="64"/>
      <c r="AU118" s="64"/>
      <c r="AV118" s="65"/>
      <c r="AW118" s="40"/>
      <c r="AX118" s="15"/>
      <c r="AY118" s="15"/>
      <c r="AZ118" s="38"/>
      <c r="BA118" s="40" t="s">
        <v>205</v>
      </c>
      <c r="BB118" s="15" t="s">
        <v>157</v>
      </c>
      <c r="BC118" s="15"/>
      <c r="BD118" s="38"/>
      <c r="BE118" s="15"/>
      <c r="BF118" s="15"/>
      <c r="BG118" s="15"/>
      <c r="BH118" s="15"/>
      <c r="BI118" s="40"/>
      <c r="BJ118" s="15"/>
      <c r="BK118" s="15"/>
      <c r="BL118" s="49"/>
      <c r="BM118" s="68" t="s">
        <v>821</v>
      </c>
      <c r="BN118" s="71" t="s">
        <v>209</v>
      </c>
      <c r="BO118" s="9" t="s">
        <v>73</v>
      </c>
      <c r="BP118" s="62" t="s">
        <v>73</v>
      </c>
      <c r="BQ118" s="100"/>
      <c r="BR118" s="58" t="s">
        <v>1392</v>
      </c>
    </row>
    <row r="119" spans="1:70" s="14" customFormat="1" ht="16" x14ac:dyDescent="0.2">
      <c r="A119" s="60" t="s">
        <v>1273</v>
      </c>
      <c r="B119" s="60" t="s">
        <v>1274</v>
      </c>
      <c r="C119" s="4" t="s">
        <v>1029</v>
      </c>
      <c r="D119" s="4"/>
      <c r="E119" s="62" t="s">
        <v>34</v>
      </c>
      <c r="F119" s="62"/>
      <c r="G119" s="62" t="s">
        <v>603</v>
      </c>
      <c r="H119" s="63"/>
      <c r="I119" s="64"/>
      <c r="J119" s="64" t="s">
        <v>205</v>
      </c>
      <c r="K119" s="64"/>
      <c r="L119" s="64"/>
      <c r="M119" s="64"/>
      <c r="N119" s="64"/>
      <c r="O119" s="64"/>
      <c r="P119" s="64"/>
      <c r="Q119" s="64"/>
      <c r="R119" s="64"/>
      <c r="S119" s="64"/>
      <c r="T119" s="64"/>
      <c r="U119" s="64"/>
      <c r="V119" s="64"/>
      <c r="W119" s="64"/>
      <c r="X119" s="64"/>
      <c r="Y119" s="64"/>
      <c r="Z119" s="64"/>
      <c r="AA119" s="64"/>
      <c r="AB119" s="65"/>
      <c r="AC119" s="62" t="s">
        <v>604</v>
      </c>
      <c r="AD119" s="62" t="s">
        <v>214</v>
      </c>
      <c r="AE119" s="66" t="s">
        <v>215</v>
      </c>
      <c r="AF119" s="62" t="s">
        <v>197</v>
      </c>
      <c r="AG119" s="66">
        <v>2003</v>
      </c>
      <c r="AH119" s="67" t="s">
        <v>861</v>
      </c>
      <c r="AI119" s="64"/>
      <c r="AJ119" s="64"/>
      <c r="AK119" s="65"/>
      <c r="AL119" s="63"/>
      <c r="AM119" s="64"/>
      <c r="AN119" s="64"/>
      <c r="AO119" s="64"/>
      <c r="AP119" s="64"/>
      <c r="AQ119" s="64" t="s">
        <v>205</v>
      </c>
      <c r="AR119" s="64"/>
      <c r="AS119" s="64"/>
      <c r="AT119" s="64"/>
      <c r="AU119" s="64"/>
      <c r="AV119" s="65"/>
      <c r="AW119" s="29"/>
      <c r="AX119" s="9"/>
      <c r="AY119" s="9"/>
      <c r="AZ119" s="49"/>
      <c r="BA119" s="29"/>
      <c r="BB119" s="9"/>
      <c r="BC119" s="9"/>
      <c r="BD119" s="49"/>
      <c r="BE119" s="16" t="s">
        <v>205</v>
      </c>
      <c r="BF119" s="9" t="s">
        <v>170</v>
      </c>
      <c r="BG119" s="9"/>
      <c r="BH119" s="9"/>
      <c r="BI119" s="29"/>
      <c r="BJ119" s="9"/>
      <c r="BK119" s="9"/>
      <c r="BL119" s="49"/>
      <c r="BM119" s="68" t="s">
        <v>603</v>
      </c>
      <c r="BN119" s="62" t="s">
        <v>215</v>
      </c>
      <c r="BO119" s="9" t="s">
        <v>73</v>
      </c>
      <c r="BP119" s="62" t="s">
        <v>74</v>
      </c>
      <c r="BQ119" s="104" t="s">
        <v>1029</v>
      </c>
      <c r="BR119" s="58" t="s">
        <v>1392</v>
      </c>
    </row>
    <row r="120" spans="1:70" s="14" customFormat="1" ht="16" x14ac:dyDescent="0.2">
      <c r="A120" s="5" t="s">
        <v>1011</v>
      </c>
      <c r="B120" s="62" t="s">
        <v>1012</v>
      </c>
      <c r="C120" s="4" t="s">
        <v>1154</v>
      </c>
      <c r="D120" s="62"/>
      <c r="E120" s="62" t="s">
        <v>34</v>
      </c>
      <c r="F120" s="62"/>
      <c r="G120" s="62" t="s">
        <v>1052</v>
      </c>
      <c r="H120" s="63"/>
      <c r="I120" s="64"/>
      <c r="J120" s="64"/>
      <c r="K120" s="64"/>
      <c r="L120" s="64"/>
      <c r="M120" s="64" t="s">
        <v>205</v>
      </c>
      <c r="N120" s="64"/>
      <c r="O120" s="64"/>
      <c r="P120" s="64"/>
      <c r="Q120" s="64"/>
      <c r="R120" s="64"/>
      <c r="S120" s="64"/>
      <c r="T120" s="64"/>
      <c r="U120" s="64"/>
      <c r="V120" s="64"/>
      <c r="W120" s="64"/>
      <c r="X120" s="64"/>
      <c r="Y120" s="64"/>
      <c r="Z120" s="64"/>
      <c r="AA120" s="64"/>
      <c r="AB120" s="65"/>
      <c r="AC120" s="62" t="s">
        <v>1014</v>
      </c>
      <c r="AD120" s="62" t="s">
        <v>393</v>
      </c>
      <c r="AE120" s="66" t="s">
        <v>215</v>
      </c>
      <c r="AF120" s="62" t="s">
        <v>197</v>
      </c>
      <c r="AG120" s="66">
        <v>2008</v>
      </c>
      <c r="AH120" s="67" t="s">
        <v>861</v>
      </c>
      <c r="AI120" s="64"/>
      <c r="AJ120" s="64"/>
      <c r="AK120" s="65"/>
      <c r="AL120" s="63"/>
      <c r="AM120" s="64"/>
      <c r="AN120" s="64"/>
      <c r="AO120" s="64"/>
      <c r="AP120" s="64"/>
      <c r="AQ120" s="64"/>
      <c r="AR120" s="64" t="s">
        <v>205</v>
      </c>
      <c r="AS120" s="64"/>
      <c r="AT120" s="64"/>
      <c r="AU120" s="64"/>
      <c r="AV120" s="65"/>
      <c r="AW120" s="40"/>
      <c r="AX120" s="15"/>
      <c r="AY120" s="15"/>
      <c r="AZ120" s="38"/>
      <c r="BA120" s="40"/>
      <c r="BB120" s="15"/>
      <c r="BC120" s="15"/>
      <c r="BD120" s="38"/>
      <c r="BE120" s="16" t="s">
        <v>205</v>
      </c>
      <c r="BF120" s="15" t="s">
        <v>167</v>
      </c>
      <c r="BG120" s="15"/>
      <c r="BH120" s="24"/>
      <c r="BI120" s="40"/>
      <c r="BJ120" s="15"/>
      <c r="BK120" s="15"/>
      <c r="BL120" s="49"/>
      <c r="BM120" s="68" t="s">
        <v>1015</v>
      </c>
      <c r="BN120" s="71" t="s">
        <v>209</v>
      </c>
      <c r="BO120" s="9" t="s">
        <v>73</v>
      </c>
      <c r="BP120" s="62" t="s">
        <v>73</v>
      </c>
      <c r="BQ120" s="100" t="s">
        <v>1013</v>
      </c>
      <c r="BR120" s="58" t="s">
        <v>1392</v>
      </c>
    </row>
    <row r="121" spans="1:70" s="14" customFormat="1" ht="16" x14ac:dyDescent="0.2">
      <c r="A121" s="61" t="s">
        <v>1275</v>
      </c>
      <c r="B121" s="61" t="s">
        <v>942</v>
      </c>
      <c r="C121" s="4" t="s">
        <v>793</v>
      </c>
      <c r="D121" s="61"/>
      <c r="E121" s="61" t="s">
        <v>28</v>
      </c>
      <c r="F121" s="61" t="s">
        <v>644</v>
      </c>
      <c r="G121" s="61" t="s">
        <v>794</v>
      </c>
      <c r="H121" s="61"/>
      <c r="I121" s="61"/>
      <c r="J121" s="72"/>
      <c r="K121" s="72"/>
      <c r="L121" s="72" t="s">
        <v>205</v>
      </c>
      <c r="M121" s="72"/>
      <c r="N121" s="72"/>
      <c r="O121" s="72"/>
      <c r="P121" s="72"/>
      <c r="Q121" s="72"/>
      <c r="R121" s="72"/>
      <c r="S121" s="72"/>
      <c r="T121" s="72"/>
      <c r="U121" s="72"/>
      <c r="V121" s="61"/>
      <c r="W121" s="61"/>
      <c r="X121" s="61"/>
      <c r="Y121" s="61"/>
      <c r="Z121" s="61"/>
      <c r="AA121" s="61"/>
      <c r="AB121" s="65"/>
      <c r="AC121" s="62" t="s">
        <v>795</v>
      </c>
      <c r="AD121" s="61" t="s">
        <v>43</v>
      </c>
      <c r="AE121" s="73" t="s">
        <v>796</v>
      </c>
      <c r="AF121" s="61" t="s">
        <v>200</v>
      </c>
      <c r="AG121" s="73">
        <v>2007</v>
      </c>
      <c r="AH121" s="67" t="s">
        <v>861</v>
      </c>
      <c r="AI121" s="72"/>
      <c r="AJ121" s="72"/>
      <c r="AK121" s="65" t="s">
        <v>205</v>
      </c>
      <c r="AL121" s="72"/>
      <c r="AM121" s="72"/>
      <c r="AN121" s="72"/>
      <c r="AO121" s="72" t="s">
        <v>205</v>
      </c>
      <c r="AP121" s="72"/>
      <c r="AQ121" s="72"/>
      <c r="AR121" s="72"/>
      <c r="AS121" s="72"/>
      <c r="AT121" s="72"/>
      <c r="AU121" s="72" t="s">
        <v>205</v>
      </c>
      <c r="AV121" s="65"/>
      <c r="AW121" s="29"/>
      <c r="AX121" s="15"/>
      <c r="AY121" s="15"/>
      <c r="AZ121" s="38"/>
      <c r="BA121" s="29" t="s">
        <v>205</v>
      </c>
      <c r="BB121" s="15" t="s">
        <v>163</v>
      </c>
      <c r="BC121" s="15" t="s">
        <v>173</v>
      </c>
      <c r="BD121" s="38"/>
      <c r="BE121" s="15"/>
      <c r="BF121" s="15"/>
      <c r="BG121" s="15"/>
      <c r="BH121" s="24"/>
      <c r="BI121" s="40"/>
      <c r="BJ121" s="15"/>
      <c r="BK121" s="15"/>
      <c r="BL121" s="49"/>
      <c r="BM121" s="68" t="s">
        <v>794</v>
      </c>
      <c r="BN121" s="61">
        <v>6300000</v>
      </c>
      <c r="BO121" s="9" t="s">
        <v>73</v>
      </c>
      <c r="BP121" s="61" t="s">
        <v>73</v>
      </c>
      <c r="BQ121" s="102" t="s">
        <v>797</v>
      </c>
      <c r="BR121" s="58" t="s">
        <v>1392</v>
      </c>
    </row>
    <row r="122" spans="1:70" s="14" customFormat="1" ht="16" x14ac:dyDescent="0.2">
      <c r="A122" s="5" t="s">
        <v>1004</v>
      </c>
      <c r="B122" s="62" t="s">
        <v>1005</v>
      </c>
      <c r="C122" s="4" t="s">
        <v>1153</v>
      </c>
      <c r="D122" s="62"/>
      <c r="E122" s="62" t="s">
        <v>28</v>
      </c>
      <c r="F122" s="62"/>
      <c r="G122" s="62" t="s">
        <v>1006</v>
      </c>
      <c r="H122" s="63"/>
      <c r="I122" s="64"/>
      <c r="J122" s="64"/>
      <c r="K122" s="64"/>
      <c r="L122" s="64"/>
      <c r="M122" s="64"/>
      <c r="N122" s="64"/>
      <c r="O122" s="64"/>
      <c r="P122" s="64"/>
      <c r="Q122" s="64"/>
      <c r="R122" s="64"/>
      <c r="S122" s="64"/>
      <c r="T122" s="64"/>
      <c r="U122" s="64" t="s">
        <v>205</v>
      </c>
      <c r="V122" s="64"/>
      <c r="W122" s="64"/>
      <c r="X122" s="64"/>
      <c r="Y122" s="64"/>
      <c r="Z122" s="64"/>
      <c r="AA122" s="64"/>
      <c r="AB122" s="65"/>
      <c r="AC122" s="62" t="s">
        <v>1007</v>
      </c>
      <c r="AD122" s="62" t="s">
        <v>1008</v>
      </c>
      <c r="AE122" s="66" t="s">
        <v>1009</v>
      </c>
      <c r="AF122" s="62" t="s">
        <v>198</v>
      </c>
      <c r="AG122" s="66">
        <v>2011</v>
      </c>
      <c r="AH122" s="67" t="s">
        <v>861</v>
      </c>
      <c r="AI122" s="64"/>
      <c r="AJ122" s="64"/>
      <c r="AK122" s="65"/>
      <c r="AL122" s="63"/>
      <c r="AM122" s="64"/>
      <c r="AN122" s="64"/>
      <c r="AO122" s="64"/>
      <c r="AP122" s="64" t="s">
        <v>205</v>
      </c>
      <c r="AQ122" s="64"/>
      <c r="AR122" s="64"/>
      <c r="AS122" s="64"/>
      <c r="AT122" s="64"/>
      <c r="AU122" s="64"/>
      <c r="AV122" s="65"/>
      <c r="AW122" s="40"/>
      <c r="AX122" s="15"/>
      <c r="AY122" s="15"/>
      <c r="AZ122" s="38"/>
      <c r="BA122" s="40" t="s">
        <v>205</v>
      </c>
      <c r="BB122" s="15" t="s">
        <v>173</v>
      </c>
      <c r="BC122" s="15"/>
      <c r="BD122" s="38"/>
      <c r="BE122" s="15"/>
      <c r="BF122" s="15"/>
      <c r="BG122" s="15"/>
      <c r="BH122" s="24"/>
      <c r="BI122" s="40"/>
      <c r="BJ122" s="15"/>
      <c r="BK122" s="15"/>
      <c r="BL122" s="49"/>
      <c r="BM122" s="68" t="s">
        <v>1010</v>
      </c>
      <c r="BN122" s="71" t="s">
        <v>209</v>
      </c>
      <c r="BO122" s="9" t="s">
        <v>73</v>
      </c>
      <c r="BP122" s="62" t="s">
        <v>73</v>
      </c>
      <c r="BQ122" s="100"/>
      <c r="BR122" s="58" t="s">
        <v>1392</v>
      </c>
    </row>
    <row r="123" spans="1:70" s="14" customFormat="1" ht="16" x14ac:dyDescent="0.2">
      <c r="A123" s="62" t="s">
        <v>1276</v>
      </c>
      <c r="B123" s="62" t="s">
        <v>1277</v>
      </c>
      <c r="C123" s="4" t="s">
        <v>1038</v>
      </c>
      <c r="D123" s="4"/>
      <c r="E123" s="62" t="s">
        <v>52</v>
      </c>
      <c r="F123" s="62"/>
      <c r="G123" s="62" t="s">
        <v>618</v>
      </c>
      <c r="H123" s="63"/>
      <c r="I123" s="64"/>
      <c r="J123" s="64"/>
      <c r="K123" s="64"/>
      <c r="L123" s="64"/>
      <c r="M123" s="64"/>
      <c r="N123" s="64"/>
      <c r="O123" s="64"/>
      <c r="P123" s="64"/>
      <c r="Q123" s="64"/>
      <c r="R123" s="64"/>
      <c r="S123" s="64"/>
      <c r="T123" s="64"/>
      <c r="U123" s="64"/>
      <c r="V123" s="64"/>
      <c r="W123" s="64"/>
      <c r="X123" s="64"/>
      <c r="Y123" s="64"/>
      <c r="Z123" s="64"/>
      <c r="AA123" s="64"/>
      <c r="AB123" s="65" t="s">
        <v>205</v>
      </c>
      <c r="AC123" s="62" t="s">
        <v>619</v>
      </c>
      <c r="AD123" s="62" t="s">
        <v>57</v>
      </c>
      <c r="AE123" s="66" t="s">
        <v>1462</v>
      </c>
      <c r="AF123" s="62" t="s">
        <v>197</v>
      </c>
      <c r="AG123" s="66">
        <v>2010</v>
      </c>
      <c r="AH123" s="67" t="s">
        <v>861</v>
      </c>
      <c r="AI123" s="64"/>
      <c r="AJ123" s="64"/>
      <c r="AK123" s="65"/>
      <c r="AL123" s="63"/>
      <c r="AM123" s="64"/>
      <c r="AN123" s="64"/>
      <c r="AO123" s="64"/>
      <c r="AP123" s="64" t="s">
        <v>205</v>
      </c>
      <c r="AQ123" s="64"/>
      <c r="AR123" s="64"/>
      <c r="AS123" s="64"/>
      <c r="AT123" s="64"/>
      <c r="AU123" s="64"/>
      <c r="AV123" s="65"/>
      <c r="AW123" s="29"/>
      <c r="AX123" s="15"/>
      <c r="AY123" s="15"/>
      <c r="AZ123" s="38"/>
      <c r="BA123" s="29" t="s">
        <v>205</v>
      </c>
      <c r="BB123" s="15" t="s">
        <v>164</v>
      </c>
      <c r="BC123" s="15"/>
      <c r="BD123" s="38"/>
      <c r="BE123" s="16"/>
      <c r="BF123" s="15"/>
      <c r="BG123" s="15"/>
      <c r="BH123" s="15"/>
      <c r="BI123" s="40"/>
      <c r="BJ123" s="15"/>
      <c r="BK123" s="15"/>
      <c r="BL123" s="49"/>
      <c r="BM123" s="68" t="s">
        <v>618</v>
      </c>
      <c r="BN123" s="71" t="s">
        <v>209</v>
      </c>
      <c r="BO123" s="9" t="s">
        <v>73</v>
      </c>
      <c r="BP123" s="62" t="s">
        <v>74</v>
      </c>
      <c r="BQ123" s="104" t="s">
        <v>1038</v>
      </c>
      <c r="BR123" s="58" t="s">
        <v>1392</v>
      </c>
    </row>
    <row r="124" spans="1:70" s="14" customFormat="1" ht="16" x14ac:dyDescent="0.2">
      <c r="A124" s="60" t="s">
        <v>1278</v>
      </c>
      <c r="B124" s="60" t="s">
        <v>1053</v>
      </c>
      <c r="C124" s="4" t="s">
        <v>554</v>
      </c>
      <c r="D124" s="4"/>
      <c r="E124" s="62" t="s">
        <v>34</v>
      </c>
      <c r="F124" s="62"/>
      <c r="G124" s="62" t="s">
        <v>555</v>
      </c>
      <c r="H124" s="63" t="s">
        <v>205</v>
      </c>
      <c r="I124" s="64"/>
      <c r="J124" s="64"/>
      <c r="K124" s="64"/>
      <c r="L124" s="64"/>
      <c r="M124" s="64"/>
      <c r="N124" s="64"/>
      <c r="O124" s="64"/>
      <c r="P124" s="64"/>
      <c r="Q124" s="64"/>
      <c r="R124" s="64"/>
      <c r="S124" s="64"/>
      <c r="T124" s="64"/>
      <c r="U124" s="64"/>
      <c r="V124" s="64"/>
      <c r="W124" s="64"/>
      <c r="X124" s="64"/>
      <c r="Y124" s="64"/>
      <c r="Z124" s="64"/>
      <c r="AA124" s="64"/>
      <c r="AB124" s="65" t="s">
        <v>205</v>
      </c>
      <c r="AC124" s="62" t="s">
        <v>556</v>
      </c>
      <c r="AD124" s="62" t="s">
        <v>40</v>
      </c>
      <c r="AE124" s="66" t="s">
        <v>215</v>
      </c>
      <c r="AF124" s="62" t="s">
        <v>197</v>
      </c>
      <c r="AG124" s="66">
        <v>2012</v>
      </c>
      <c r="AH124" s="67" t="s">
        <v>861</v>
      </c>
      <c r="AI124" s="64"/>
      <c r="AJ124" s="64"/>
      <c r="AK124" s="65"/>
      <c r="AL124" s="63"/>
      <c r="AM124" s="64" t="s">
        <v>205</v>
      </c>
      <c r="AN124" s="64" t="s">
        <v>205</v>
      </c>
      <c r="AO124" s="64" t="s">
        <v>205</v>
      </c>
      <c r="AP124" s="64"/>
      <c r="AQ124" s="64"/>
      <c r="AR124" s="64"/>
      <c r="AS124" s="64"/>
      <c r="AT124" s="64"/>
      <c r="AU124" s="64"/>
      <c r="AV124" s="65" t="s">
        <v>205</v>
      </c>
      <c r="AW124" s="29" t="s">
        <v>205</v>
      </c>
      <c r="AX124" s="9" t="s">
        <v>623</v>
      </c>
      <c r="AY124" s="9" t="s">
        <v>153</v>
      </c>
      <c r="AZ124" s="49"/>
      <c r="BA124" s="29" t="s">
        <v>205</v>
      </c>
      <c r="BB124" s="9" t="s">
        <v>155</v>
      </c>
      <c r="BC124" s="9"/>
      <c r="BD124" s="49"/>
      <c r="BE124" s="16"/>
      <c r="BF124" s="9"/>
      <c r="BG124" s="9"/>
      <c r="BH124" s="9"/>
      <c r="BI124" s="29"/>
      <c r="BJ124" s="9"/>
      <c r="BK124" s="9"/>
      <c r="BL124" s="49"/>
      <c r="BM124" s="68" t="s">
        <v>557</v>
      </c>
      <c r="BN124" s="71">
        <v>3200000</v>
      </c>
      <c r="BO124" s="9" t="s">
        <v>73</v>
      </c>
      <c r="BP124" s="62" t="s">
        <v>74</v>
      </c>
      <c r="BQ124" s="104" t="s">
        <v>558</v>
      </c>
      <c r="BR124" s="58" t="s">
        <v>1392</v>
      </c>
    </row>
    <row r="125" spans="1:70" s="14" customFormat="1" ht="16" x14ac:dyDescent="0.2">
      <c r="A125" s="61" t="s">
        <v>1279</v>
      </c>
      <c r="B125" s="61" t="s">
        <v>1280</v>
      </c>
      <c r="C125" s="4" t="s">
        <v>1036</v>
      </c>
      <c r="D125" s="61"/>
      <c r="E125" s="61" t="s">
        <v>28</v>
      </c>
      <c r="F125" s="61" t="s">
        <v>644</v>
      </c>
      <c r="G125" s="61" t="s">
        <v>566</v>
      </c>
      <c r="H125" s="61" t="s">
        <v>205</v>
      </c>
      <c r="I125" s="61"/>
      <c r="J125" s="72" t="s">
        <v>205</v>
      </c>
      <c r="K125" s="72" t="s">
        <v>205</v>
      </c>
      <c r="L125" s="72"/>
      <c r="M125" s="72"/>
      <c r="N125" s="72" t="s">
        <v>205</v>
      </c>
      <c r="O125" s="72" t="s">
        <v>205</v>
      </c>
      <c r="P125" s="72"/>
      <c r="Q125" s="72"/>
      <c r="R125" s="72"/>
      <c r="S125" s="72"/>
      <c r="T125" s="72"/>
      <c r="U125" s="72"/>
      <c r="V125" s="61" t="s">
        <v>205</v>
      </c>
      <c r="W125" s="61"/>
      <c r="X125" s="61"/>
      <c r="Y125" s="61"/>
      <c r="Z125" s="61"/>
      <c r="AA125" s="61"/>
      <c r="AB125" s="65" t="s">
        <v>205</v>
      </c>
      <c r="AC125" s="62" t="s">
        <v>567</v>
      </c>
      <c r="AD125" s="61" t="s">
        <v>131</v>
      </c>
      <c r="AE125" s="73" t="s">
        <v>215</v>
      </c>
      <c r="AF125" s="61" t="s">
        <v>201</v>
      </c>
      <c r="AG125" s="73">
        <v>2011</v>
      </c>
      <c r="AH125" s="67" t="s">
        <v>861</v>
      </c>
      <c r="AI125" s="72"/>
      <c r="AJ125" s="72"/>
      <c r="AK125" s="65"/>
      <c r="AL125" s="72"/>
      <c r="AM125" s="72" t="s">
        <v>205</v>
      </c>
      <c r="AN125" s="72" t="s">
        <v>205</v>
      </c>
      <c r="AO125" s="72"/>
      <c r="AP125" s="72"/>
      <c r="AQ125" s="72"/>
      <c r="AR125" s="72"/>
      <c r="AS125" s="72"/>
      <c r="AT125" s="72"/>
      <c r="AU125" s="72"/>
      <c r="AV125" s="65"/>
      <c r="AW125" s="29" t="s">
        <v>205</v>
      </c>
      <c r="AX125" s="9" t="s">
        <v>186</v>
      </c>
      <c r="AY125" s="9"/>
      <c r="AZ125" s="49"/>
      <c r="BA125" s="29"/>
      <c r="BB125" s="9"/>
      <c r="BC125" s="9"/>
      <c r="BD125" s="49"/>
      <c r="BE125" s="16"/>
      <c r="BF125" s="9"/>
      <c r="BG125" s="9"/>
      <c r="BH125" s="9"/>
      <c r="BI125" s="29"/>
      <c r="BJ125" s="9"/>
      <c r="BK125" s="9"/>
      <c r="BL125" s="49"/>
      <c r="BM125" s="68" t="s">
        <v>225</v>
      </c>
      <c r="BN125" s="61">
        <v>19613306</v>
      </c>
      <c r="BO125" s="9" t="s">
        <v>74</v>
      </c>
      <c r="BP125" s="61" t="s">
        <v>74</v>
      </c>
      <c r="BQ125" s="102" t="s">
        <v>1403</v>
      </c>
      <c r="BR125" s="58" t="s">
        <v>1392</v>
      </c>
    </row>
    <row r="126" spans="1:70" s="14" customFormat="1" ht="16" x14ac:dyDescent="0.2">
      <c r="A126" s="60" t="s">
        <v>1281</v>
      </c>
      <c r="B126" s="60" t="s">
        <v>1282</v>
      </c>
      <c r="C126" s="4" t="s">
        <v>1145</v>
      </c>
      <c r="D126" s="62"/>
      <c r="E126" s="62" t="s">
        <v>28</v>
      </c>
      <c r="F126" s="62" t="s">
        <v>644</v>
      </c>
      <c r="G126" s="62" t="s">
        <v>969</v>
      </c>
      <c r="H126" s="63"/>
      <c r="I126" s="64"/>
      <c r="J126" s="64"/>
      <c r="K126" s="64"/>
      <c r="L126" s="64"/>
      <c r="M126" s="64"/>
      <c r="N126" s="64"/>
      <c r="O126" s="64"/>
      <c r="P126" s="64"/>
      <c r="Q126" s="64" t="s">
        <v>205</v>
      </c>
      <c r="R126" s="64" t="s">
        <v>205</v>
      </c>
      <c r="S126" s="64"/>
      <c r="T126" s="64"/>
      <c r="U126" s="64"/>
      <c r="V126" s="64"/>
      <c r="W126" s="64"/>
      <c r="X126" s="64"/>
      <c r="Y126" s="64"/>
      <c r="Z126" s="64"/>
      <c r="AA126" s="64"/>
      <c r="AB126" s="65"/>
      <c r="AC126" s="62" t="s">
        <v>51</v>
      </c>
      <c r="AD126" s="62" t="s">
        <v>51</v>
      </c>
      <c r="AE126" s="66" t="s">
        <v>215</v>
      </c>
      <c r="AF126" s="62" t="s">
        <v>200</v>
      </c>
      <c r="AG126" s="66">
        <v>2010</v>
      </c>
      <c r="AH126" s="67" t="s">
        <v>858</v>
      </c>
      <c r="AI126" s="64"/>
      <c r="AJ126" s="64" t="s">
        <v>205</v>
      </c>
      <c r="AK126" s="65"/>
      <c r="AL126" s="63" t="s">
        <v>205</v>
      </c>
      <c r="AM126" s="64" t="s">
        <v>205</v>
      </c>
      <c r="AN126" s="64" t="s">
        <v>205</v>
      </c>
      <c r="AO126" s="64" t="s">
        <v>205</v>
      </c>
      <c r="AP126" s="64"/>
      <c r="AQ126" s="64" t="s">
        <v>205</v>
      </c>
      <c r="AR126" s="64" t="s">
        <v>205</v>
      </c>
      <c r="AS126" s="64"/>
      <c r="AT126" s="64"/>
      <c r="AU126" s="64"/>
      <c r="AV126" s="65"/>
      <c r="AW126" s="29" t="s">
        <v>205</v>
      </c>
      <c r="AX126" s="9" t="s">
        <v>150</v>
      </c>
      <c r="AY126" s="9" t="s">
        <v>149</v>
      </c>
      <c r="AZ126" s="49" t="s">
        <v>147</v>
      </c>
      <c r="BA126" s="29" t="s">
        <v>205</v>
      </c>
      <c r="BB126" s="9" t="s">
        <v>156</v>
      </c>
      <c r="BC126" s="9"/>
      <c r="BD126" s="49"/>
      <c r="BE126" s="16" t="s">
        <v>205</v>
      </c>
      <c r="BF126" s="21" t="s">
        <v>170</v>
      </c>
      <c r="BG126" s="21" t="s">
        <v>174</v>
      </c>
      <c r="BH126" s="9" t="s">
        <v>624</v>
      </c>
      <c r="BI126" s="29" t="s">
        <v>205</v>
      </c>
      <c r="BJ126" s="9" t="s">
        <v>180</v>
      </c>
      <c r="BK126" s="9" t="s">
        <v>179</v>
      </c>
      <c r="BL126" s="49"/>
      <c r="BM126" s="68" t="s">
        <v>222</v>
      </c>
      <c r="BN126" s="71">
        <v>2233504</v>
      </c>
      <c r="BO126" s="21" t="s">
        <v>215</v>
      </c>
      <c r="BP126" s="66" t="s">
        <v>74</v>
      </c>
      <c r="BQ126" s="101" t="s">
        <v>970</v>
      </c>
      <c r="BR126" s="58" t="s">
        <v>1392</v>
      </c>
    </row>
    <row r="127" spans="1:70" s="14" customFormat="1" ht="16" x14ac:dyDescent="0.2">
      <c r="A127" s="60" t="s">
        <v>1283</v>
      </c>
      <c r="B127" s="60" t="s">
        <v>1284</v>
      </c>
      <c r="C127" s="4" t="s">
        <v>1147</v>
      </c>
      <c r="D127" s="62"/>
      <c r="E127" s="62" t="s">
        <v>34</v>
      </c>
      <c r="F127" s="62"/>
      <c r="G127" s="62" t="s">
        <v>67</v>
      </c>
      <c r="H127" s="63"/>
      <c r="I127" s="64"/>
      <c r="J127" s="64"/>
      <c r="K127" s="64"/>
      <c r="L127" s="64"/>
      <c r="M127" s="64"/>
      <c r="N127" s="64"/>
      <c r="O127" s="64"/>
      <c r="P127" s="64"/>
      <c r="Q127" s="64"/>
      <c r="R127" s="64" t="s">
        <v>205</v>
      </c>
      <c r="S127" s="64"/>
      <c r="T127" s="64"/>
      <c r="U127" s="64"/>
      <c r="V127" s="64"/>
      <c r="W127" s="64"/>
      <c r="X127" s="64"/>
      <c r="Y127" s="64"/>
      <c r="Z127" s="64"/>
      <c r="AA127" s="64"/>
      <c r="AB127" s="65"/>
      <c r="AC127" s="62" t="s">
        <v>37</v>
      </c>
      <c r="AD127" s="62" t="s">
        <v>37</v>
      </c>
      <c r="AE127" s="66" t="s">
        <v>215</v>
      </c>
      <c r="AF127" s="62" t="s">
        <v>200</v>
      </c>
      <c r="AG127" s="66">
        <v>2010</v>
      </c>
      <c r="AH127" s="67" t="s">
        <v>858</v>
      </c>
      <c r="AI127" s="64"/>
      <c r="AJ127" s="64" t="s">
        <v>205</v>
      </c>
      <c r="AK127" s="65"/>
      <c r="AL127" s="63" t="s">
        <v>205</v>
      </c>
      <c r="AM127" s="64" t="s">
        <v>205</v>
      </c>
      <c r="AN127" s="64"/>
      <c r="AO127" s="64" t="s">
        <v>205</v>
      </c>
      <c r="AP127" s="64"/>
      <c r="AQ127" s="64" t="s">
        <v>205</v>
      </c>
      <c r="AR127" s="64" t="s">
        <v>205</v>
      </c>
      <c r="AS127" s="64" t="s">
        <v>205</v>
      </c>
      <c r="AT127" s="64"/>
      <c r="AU127" s="64"/>
      <c r="AV127" s="65"/>
      <c r="AW127" s="29" t="s">
        <v>205</v>
      </c>
      <c r="AX127" s="9" t="s">
        <v>150</v>
      </c>
      <c r="AY127" s="9" t="s">
        <v>149</v>
      </c>
      <c r="AZ127" s="49" t="s">
        <v>195</v>
      </c>
      <c r="BA127" s="29" t="s">
        <v>205</v>
      </c>
      <c r="BB127" s="9" t="s">
        <v>157</v>
      </c>
      <c r="BC127" s="9"/>
      <c r="BD127" s="49"/>
      <c r="BE127" s="16" t="s">
        <v>205</v>
      </c>
      <c r="BF127" s="21" t="s">
        <v>624</v>
      </c>
      <c r="BG127" s="21" t="s">
        <v>169</v>
      </c>
      <c r="BH127" s="9" t="s">
        <v>170</v>
      </c>
      <c r="BI127" s="29" t="s">
        <v>205</v>
      </c>
      <c r="BJ127" s="9" t="s">
        <v>180</v>
      </c>
      <c r="BK127" s="9"/>
      <c r="BL127" s="49"/>
      <c r="BM127" s="68" t="s">
        <v>222</v>
      </c>
      <c r="BN127" s="71">
        <v>2242738</v>
      </c>
      <c r="BO127" s="21" t="s">
        <v>972</v>
      </c>
      <c r="BP127" s="62" t="s">
        <v>74</v>
      </c>
      <c r="BQ127" s="100" t="s">
        <v>970</v>
      </c>
      <c r="BR127" s="58" t="s">
        <v>1392</v>
      </c>
    </row>
    <row r="128" spans="1:70" s="14" customFormat="1" ht="16" x14ac:dyDescent="0.2">
      <c r="A128" s="60" t="s">
        <v>1285</v>
      </c>
      <c r="B128" s="60" t="s">
        <v>370</v>
      </c>
      <c r="C128" s="4" t="s">
        <v>371</v>
      </c>
      <c r="D128" s="4"/>
      <c r="E128" s="62" t="s">
        <v>28</v>
      </c>
      <c r="F128" s="62" t="s">
        <v>644</v>
      </c>
      <c r="G128" s="62" t="s">
        <v>372</v>
      </c>
      <c r="H128" s="63"/>
      <c r="I128" s="64"/>
      <c r="J128" s="64"/>
      <c r="K128" s="64"/>
      <c r="L128" s="64"/>
      <c r="M128" s="64"/>
      <c r="N128" s="64"/>
      <c r="O128" s="64"/>
      <c r="P128" s="64"/>
      <c r="Q128" s="64"/>
      <c r="R128" s="64"/>
      <c r="S128" s="64"/>
      <c r="T128" s="64"/>
      <c r="U128" s="64" t="s">
        <v>205</v>
      </c>
      <c r="V128" s="64"/>
      <c r="W128" s="64"/>
      <c r="X128" s="64"/>
      <c r="Y128" s="64"/>
      <c r="Z128" s="64"/>
      <c r="AA128" s="64"/>
      <c r="AB128" s="65"/>
      <c r="AC128" s="62" t="s">
        <v>315</v>
      </c>
      <c r="AD128" s="62" t="s">
        <v>315</v>
      </c>
      <c r="AE128" s="66" t="s">
        <v>215</v>
      </c>
      <c r="AF128" s="62" t="s">
        <v>200</v>
      </c>
      <c r="AG128" s="66">
        <v>2014</v>
      </c>
      <c r="AH128" s="67" t="s">
        <v>200</v>
      </c>
      <c r="AI128" s="64"/>
      <c r="AJ128" s="64"/>
      <c r="AK128" s="65" t="s">
        <v>205</v>
      </c>
      <c r="AL128" s="63" t="s">
        <v>205</v>
      </c>
      <c r="AM128" s="64"/>
      <c r="AN128" s="64" t="s">
        <v>205</v>
      </c>
      <c r="AO128" s="64"/>
      <c r="AP128" s="64" t="s">
        <v>205</v>
      </c>
      <c r="AQ128" s="64" t="s">
        <v>205</v>
      </c>
      <c r="AR128" s="64" t="s">
        <v>205</v>
      </c>
      <c r="AS128" s="64"/>
      <c r="AT128" s="64"/>
      <c r="AU128" s="64"/>
      <c r="AV128" s="65" t="s">
        <v>205</v>
      </c>
      <c r="AW128" s="29" t="s">
        <v>205</v>
      </c>
      <c r="AX128" s="9" t="s">
        <v>193</v>
      </c>
      <c r="AY128" s="9" t="s">
        <v>194</v>
      </c>
      <c r="AZ128" s="49"/>
      <c r="BA128" s="29" t="s">
        <v>205</v>
      </c>
      <c r="BB128" s="9" t="s">
        <v>160</v>
      </c>
      <c r="BC128" s="9" t="s">
        <v>187</v>
      </c>
      <c r="BD128" s="49"/>
      <c r="BE128" s="16" t="s">
        <v>205</v>
      </c>
      <c r="BF128" s="9" t="s">
        <v>170</v>
      </c>
      <c r="BG128" s="9"/>
      <c r="BH128" s="9"/>
      <c r="BI128" s="29" t="s">
        <v>205</v>
      </c>
      <c r="BJ128" s="9" t="s">
        <v>202</v>
      </c>
      <c r="BK128" s="9" t="s">
        <v>191</v>
      </c>
      <c r="BL128" s="49"/>
      <c r="BM128" s="68" t="s">
        <v>373</v>
      </c>
      <c r="BN128" s="70" t="s">
        <v>209</v>
      </c>
      <c r="BO128" s="21" t="s">
        <v>209</v>
      </c>
      <c r="BP128" s="62" t="s">
        <v>209</v>
      </c>
      <c r="BQ128" s="100"/>
      <c r="BR128" s="58" t="s">
        <v>1392</v>
      </c>
    </row>
    <row r="129" spans="1:70" s="14" customFormat="1" ht="16" x14ac:dyDescent="0.2">
      <c r="A129" s="60" t="s">
        <v>1286</v>
      </c>
      <c r="B129" s="60" t="s">
        <v>929</v>
      </c>
      <c r="C129" s="4" t="s">
        <v>1124</v>
      </c>
      <c r="D129" s="4" t="s">
        <v>129</v>
      </c>
      <c r="E129" s="62" t="s">
        <v>28</v>
      </c>
      <c r="F129" s="62" t="s">
        <v>644</v>
      </c>
      <c r="G129" s="62" t="s">
        <v>469</v>
      </c>
      <c r="H129" s="63"/>
      <c r="I129" s="64"/>
      <c r="J129" s="64"/>
      <c r="K129" s="64"/>
      <c r="L129" s="64"/>
      <c r="M129" s="64"/>
      <c r="N129" s="64"/>
      <c r="O129" s="64"/>
      <c r="P129" s="64"/>
      <c r="Q129" s="64"/>
      <c r="R129" s="64"/>
      <c r="S129" s="64"/>
      <c r="T129" s="64"/>
      <c r="U129" s="64" t="s">
        <v>205</v>
      </c>
      <c r="V129" s="64"/>
      <c r="W129" s="64"/>
      <c r="X129" s="64"/>
      <c r="Y129" s="64"/>
      <c r="Z129" s="64"/>
      <c r="AA129" s="64"/>
      <c r="AB129" s="65" t="s">
        <v>205</v>
      </c>
      <c r="AC129" s="62" t="s">
        <v>65</v>
      </c>
      <c r="AD129" s="62" t="s">
        <v>65</v>
      </c>
      <c r="AE129" s="66" t="s">
        <v>215</v>
      </c>
      <c r="AF129" s="62" t="s">
        <v>200</v>
      </c>
      <c r="AG129" s="66">
        <v>2014</v>
      </c>
      <c r="AH129" s="67" t="s">
        <v>200</v>
      </c>
      <c r="AI129" s="64"/>
      <c r="AJ129" s="64"/>
      <c r="AK129" s="65" t="s">
        <v>205</v>
      </c>
      <c r="AL129" s="63"/>
      <c r="AM129" s="64" t="s">
        <v>205</v>
      </c>
      <c r="AN129" s="64"/>
      <c r="AO129" s="64" t="s">
        <v>205</v>
      </c>
      <c r="AP129" s="64"/>
      <c r="AQ129" s="64"/>
      <c r="AR129" s="64" t="s">
        <v>205</v>
      </c>
      <c r="AS129" s="64" t="s">
        <v>205</v>
      </c>
      <c r="AT129" s="64"/>
      <c r="AU129" s="64" t="s">
        <v>205</v>
      </c>
      <c r="AV129" s="65" t="s">
        <v>205</v>
      </c>
      <c r="AW129" s="29" t="s">
        <v>205</v>
      </c>
      <c r="AX129" s="9" t="s">
        <v>195</v>
      </c>
      <c r="AY129" s="9"/>
      <c r="AZ129" s="49"/>
      <c r="BA129" s="29" t="s">
        <v>205</v>
      </c>
      <c r="BB129" s="9" t="s">
        <v>165</v>
      </c>
      <c r="BC129" s="9" t="s">
        <v>173</v>
      </c>
      <c r="BD129" s="38"/>
      <c r="BE129" s="16" t="s">
        <v>205</v>
      </c>
      <c r="BF129" s="9" t="s">
        <v>168</v>
      </c>
      <c r="BG129" s="9" t="s">
        <v>169</v>
      </c>
      <c r="BH129" s="9" t="s">
        <v>176</v>
      </c>
      <c r="BI129" s="29" t="s">
        <v>205</v>
      </c>
      <c r="BJ129" s="9" t="s">
        <v>180</v>
      </c>
      <c r="BK129" s="9"/>
      <c r="BL129" s="49"/>
      <c r="BM129" s="68" t="s">
        <v>470</v>
      </c>
      <c r="BN129" s="70">
        <v>45000000</v>
      </c>
      <c r="BO129" s="21" t="s">
        <v>209</v>
      </c>
      <c r="BP129" s="62" t="s">
        <v>209</v>
      </c>
      <c r="BQ129" s="100"/>
      <c r="BR129" s="58" t="s">
        <v>1392</v>
      </c>
    </row>
    <row r="130" spans="1:70" s="14" customFormat="1" ht="16" x14ac:dyDescent="0.2">
      <c r="A130" s="60" t="s">
        <v>688</v>
      </c>
      <c r="B130" s="60" t="s">
        <v>1287</v>
      </c>
      <c r="C130" s="4" t="s">
        <v>511</v>
      </c>
      <c r="D130" s="4" t="s">
        <v>1098</v>
      </c>
      <c r="E130" s="62" t="s">
        <v>28</v>
      </c>
      <c r="F130" s="62"/>
      <c r="G130" s="62" t="s">
        <v>368</v>
      </c>
      <c r="H130" s="63"/>
      <c r="I130" s="64"/>
      <c r="J130" s="64"/>
      <c r="K130" s="64"/>
      <c r="L130" s="64"/>
      <c r="M130" s="64"/>
      <c r="N130" s="64"/>
      <c r="O130" s="64"/>
      <c r="P130" s="64"/>
      <c r="Q130" s="64"/>
      <c r="R130" s="64"/>
      <c r="S130" s="64"/>
      <c r="T130" s="64"/>
      <c r="U130" s="64" t="s">
        <v>205</v>
      </c>
      <c r="V130" s="64"/>
      <c r="W130" s="64"/>
      <c r="X130" s="64"/>
      <c r="Y130" s="64"/>
      <c r="Z130" s="64"/>
      <c r="AA130" s="64"/>
      <c r="AB130" s="65"/>
      <c r="AC130" s="62" t="s">
        <v>31</v>
      </c>
      <c r="AD130" s="62" t="s">
        <v>279</v>
      </c>
      <c r="AE130" s="66" t="s">
        <v>215</v>
      </c>
      <c r="AF130" s="62" t="s">
        <v>133</v>
      </c>
      <c r="AG130" s="66">
        <v>2012</v>
      </c>
      <c r="AH130" s="67" t="s">
        <v>861</v>
      </c>
      <c r="AI130" s="64"/>
      <c r="AJ130" s="64"/>
      <c r="AK130" s="65"/>
      <c r="AL130" s="63"/>
      <c r="AM130" s="64"/>
      <c r="AN130" s="64" t="s">
        <v>205</v>
      </c>
      <c r="AO130" s="64"/>
      <c r="AP130" s="64" t="s">
        <v>205</v>
      </c>
      <c r="AQ130" s="64" t="s">
        <v>205</v>
      </c>
      <c r="AR130" s="64"/>
      <c r="AS130" s="64"/>
      <c r="AT130" s="64"/>
      <c r="AU130" s="64"/>
      <c r="AV130" s="65"/>
      <c r="AW130" s="29" t="s">
        <v>205</v>
      </c>
      <c r="AX130" s="9" t="s">
        <v>194</v>
      </c>
      <c r="AY130" s="9"/>
      <c r="AZ130" s="49"/>
      <c r="BA130" s="29" t="s">
        <v>205</v>
      </c>
      <c r="BB130" s="9" t="s">
        <v>160</v>
      </c>
      <c r="BC130" s="9"/>
      <c r="BD130" s="49"/>
      <c r="BE130" s="16" t="s">
        <v>205</v>
      </c>
      <c r="BF130" s="9" t="s">
        <v>170</v>
      </c>
      <c r="BG130" s="9"/>
      <c r="BH130" s="9"/>
      <c r="BI130" s="40"/>
      <c r="BJ130" s="9"/>
      <c r="BK130" s="9"/>
      <c r="BL130" s="49"/>
      <c r="BM130" s="68" t="s">
        <v>369</v>
      </c>
      <c r="BN130" s="70" t="s">
        <v>209</v>
      </c>
      <c r="BO130" s="21" t="s">
        <v>209</v>
      </c>
      <c r="BP130" s="62" t="s">
        <v>209</v>
      </c>
      <c r="BQ130" s="100"/>
      <c r="BR130" s="58" t="s">
        <v>1392</v>
      </c>
    </row>
    <row r="131" spans="1:70" s="14" customFormat="1" ht="16" x14ac:dyDescent="0.2">
      <c r="A131" s="62" t="s">
        <v>1288</v>
      </c>
      <c r="B131" s="62" t="s">
        <v>1289</v>
      </c>
      <c r="C131" s="4" t="s">
        <v>1064</v>
      </c>
      <c r="D131" s="4" t="s">
        <v>27</v>
      </c>
      <c r="E131" s="62" t="s">
        <v>52</v>
      </c>
      <c r="F131" s="62"/>
      <c r="G131" s="62" t="s">
        <v>831</v>
      </c>
      <c r="H131" s="63"/>
      <c r="I131" s="64"/>
      <c r="J131" s="64" t="s">
        <v>205</v>
      </c>
      <c r="K131" s="64"/>
      <c r="L131" s="64"/>
      <c r="M131" s="64"/>
      <c r="N131" s="64" t="s">
        <v>205</v>
      </c>
      <c r="O131" s="64"/>
      <c r="P131" s="64"/>
      <c r="Q131" s="64" t="s">
        <v>205</v>
      </c>
      <c r="R131" s="64"/>
      <c r="S131" s="64"/>
      <c r="T131" s="64"/>
      <c r="U131" s="64"/>
      <c r="V131" s="64"/>
      <c r="W131" s="64"/>
      <c r="X131" s="64"/>
      <c r="Y131" s="64"/>
      <c r="Z131" s="64"/>
      <c r="AA131" s="64"/>
      <c r="AB131" s="65" t="s">
        <v>205</v>
      </c>
      <c r="AC131" s="62" t="s">
        <v>832</v>
      </c>
      <c r="AD131" s="62" t="s">
        <v>241</v>
      </c>
      <c r="AE131" s="66" t="s">
        <v>215</v>
      </c>
      <c r="AF131" s="62" t="s">
        <v>197</v>
      </c>
      <c r="AG131" s="66">
        <v>2011</v>
      </c>
      <c r="AH131" s="67" t="s">
        <v>861</v>
      </c>
      <c r="AI131" s="64"/>
      <c r="AJ131" s="64"/>
      <c r="AK131" s="65"/>
      <c r="AL131" s="63"/>
      <c r="AM131" s="64"/>
      <c r="AN131" s="64"/>
      <c r="AO131" s="64"/>
      <c r="AP131" s="64"/>
      <c r="AQ131" s="64"/>
      <c r="AR131" s="64"/>
      <c r="AS131" s="64" t="s">
        <v>205</v>
      </c>
      <c r="AT131" s="64"/>
      <c r="AU131" s="64"/>
      <c r="AV131" s="65"/>
      <c r="AW131" s="29"/>
      <c r="AX131" s="15"/>
      <c r="AY131" s="15"/>
      <c r="AZ131" s="38"/>
      <c r="BA131" s="40"/>
      <c r="BB131" s="15"/>
      <c r="BC131" s="15"/>
      <c r="BD131" s="38"/>
      <c r="BE131" s="15" t="s">
        <v>205</v>
      </c>
      <c r="BF131" s="15" t="s">
        <v>176</v>
      </c>
      <c r="BG131" s="15" t="s">
        <v>177</v>
      </c>
      <c r="BH131" s="24"/>
      <c r="BI131" s="40"/>
      <c r="BJ131" s="15"/>
      <c r="BK131" s="15"/>
      <c r="BL131" s="49"/>
      <c r="BM131" s="68" t="s">
        <v>831</v>
      </c>
      <c r="BN131" s="71" t="s">
        <v>209</v>
      </c>
      <c r="BO131" s="9" t="s">
        <v>73</v>
      </c>
      <c r="BP131" s="62" t="s">
        <v>73</v>
      </c>
      <c r="BQ131" s="100"/>
      <c r="BR131" s="58" t="s">
        <v>1392</v>
      </c>
    </row>
    <row r="132" spans="1:70" s="14" customFormat="1" ht="16" x14ac:dyDescent="0.2">
      <c r="A132" s="62" t="s">
        <v>1290</v>
      </c>
      <c r="B132" s="62" t="s">
        <v>828</v>
      </c>
      <c r="C132" s="4" t="s">
        <v>27</v>
      </c>
      <c r="D132" s="4"/>
      <c r="E132" s="62" t="s">
        <v>52</v>
      </c>
      <c r="F132" s="62"/>
      <c r="G132" s="62" t="s">
        <v>829</v>
      </c>
      <c r="H132" s="63"/>
      <c r="I132" s="64"/>
      <c r="J132" s="64"/>
      <c r="K132" s="64"/>
      <c r="L132" s="64"/>
      <c r="M132" s="64"/>
      <c r="N132" s="64" t="s">
        <v>205</v>
      </c>
      <c r="O132" s="64"/>
      <c r="P132" s="64"/>
      <c r="Q132" s="64"/>
      <c r="R132" s="64"/>
      <c r="S132" s="64"/>
      <c r="T132" s="64"/>
      <c r="U132" s="64"/>
      <c r="V132" s="64"/>
      <c r="W132" s="64"/>
      <c r="X132" s="64"/>
      <c r="Y132" s="64"/>
      <c r="Z132" s="64"/>
      <c r="AA132" s="64"/>
      <c r="AB132" s="65"/>
      <c r="AC132" s="62" t="s">
        <v>830</v>
      </c>
      <c r="AD132" s="62" t="s">
        <v>602</v>
      </c>
      <c r="AE132" s="66" t="s">
        <v>215</v>
      </c>
      <c r="AF132" s="62" t="s">
        <v>197</v>
      </c>
      <c r="AG132" s="66"/>
      <c r="AH132" s="67" t="s">
        <v>861</v>
      </c>
      <c r="AI132" s="64"/>
      <c r="AJ132" s="64"/>
      <c r="AK132" s="65"/>
      <c r="AL132" s="63"/>
      <c r="AM132" s="64"/>
      <c r="AN132" s="64"/>
      <c r="AO132" s="64" t="s">
        <v>205</v>
      </c>
      <c r="AP132" s="64"/>
      <c r="AQ132" s="64"/>
      <c r="AR132" s="64"/>
      <c r="AS132" s="64"/>
      <c r="AT132" s="64"/>
      <c r="AU132" s="64"/>
      <c r="AV132" s="65"/>
      <c r="AW132" s="29"/>
      <c r="AX132" s="15"/>
      <c r="AY132" s="15"/>
      <c r="AZ132" s="38"/>
      <c r="BA132" s="40" t="s">
        <v>205</v>
      </c>
      <c r="BB132" s="15" t="s">
        <v>162</v>
      </c>
      <c r="BC132" s="15" t="s">
        <v>157</v>
      </c>
      <c r="BD132" s="38"/>
      <c r="BE132" s="15"/>
      <c r="BF132" s="15"/>
      <c r="BG132" s="15"/>
      <c r="BH132" s="24"/>
      <c r="BI132" s="40"/>
      <c r="BJ132" s="15"/>
      <c r="BK132" s="15"/>
      <c r="BL132" s="49"/>
      <c r="BM132" s="68" t="s">
        <v>829</v>
      </c>
      <c r="BN132" s="71" t="s">
        <v>209</v>
      </c>
      <c r="BO132" s="21" t="s">
        <v>73</v>
      </c>
      <c r="BP132" s="62" t="s">
        <v>73</v>
      </c>
      <c r="BQ132" s="100"/>
      <c r="BR132" s="58" t="s">
        <v>1392</v>
      </c>
    </row>
    <row r="133" spans="1:70" s="14" customFormat="1" ht="16" x14ac:dyDescent="0.2">
      <c r="A133" s="62" t="s">
        <v>1291</v>
      </c>
      <c r="B133" s="62" t="s">
        <v>838</v>
      </c>
      <c r="C133" s="4" t="s">
        <v>27</v>
      </c>
      <c r="D133" s="4"/>
      <c r="E133" s="62" t="s">
        <v>52</v>
      </c>
      <c r="F133" s="62"/>
      <c r="G133" s="62" t="s">
        <v>839</v>
      </c>
      <c r="H133" s="63"/>
      <c r="I133" s="64"/>
      <c r="J133" s="64" t="s">
        <v>205</v>
      </c>
      <c r="K133" s="64"/>
      <c r="L133" s="64"/>
      <c r="M133" s="64"/>
      <c r="N133" s="64"/>
      <c r="O133" s="64"/>
      <c r="P133" s="64"/>
      <c r="Q133" s="64"/>
      <c r="R133" s="64"/>
      <c r="S133" s="64"/>
      <c r="T133" s="64"/>
      <c r="U133" s="64"/>
      <c r="V133" s="64"/>
      <c r="W133" s="64"/>
      <c r="X133" s="64"/>
      <c r="Y133" s="64"/>
      <c r="Z133" s="64"/>
      <c r="AA133" s="64"/>
      <c r="AB133" s="65"/>
      <c r="AC133" s="62" t="s">
        <v>840</v>
      </c>
      <c r="AD133" s="62" t="s">
        <v>53</v>
      </c>
      <c r="AE133" s="66" t="s">
        <v>215</v>
      </c>
      <c r="AF133" s="62" t="s">
        <v>197</v>
      </c>
      <c r="AG133" s="66">
        <v>2014</v>
      </c>
      <c r="AH133" s="67" t="s">
        <v>861</v>
      </c>
      <c r="AI133" s="64"/>
      <c r="AJ133" s="64"/>
      <c r="AK133" s="65"/>
      <c r="AL133" s="63"/>
      <c r="AM133" s="64"/>
      <c r="AN133" s="64"/>
      <c r="AO133" s="64"/>
      <c r="AP133" s="64"/>
      <c r="AQ133" s="64" t="s">
        <v>205</v>
      </c>
      <c r="AR133" s="64" t="s">
        <v>205</v>
      </c>
      <c r="AS133" s="64"/>
      <c r="AT133" s="64"/>
      <c r="AU133" s="64"/>
      <c r="AV133" s="65"/>
      <c r="AW133" s="29"/>
      <c r="AX133" s="15"/>
      <c r="AY133" s="15"/>
      <c r="AZ133" s="38"/>
      <c r="BA133" s="40"/>
      <c r="BB133" s="15"/>
      <c r="BC133" s="15"/>
      <c r="BD133" s="38"/>
      <c r="BE133" s="15" t="s">
        <v>205</v>
      </c>
      <c r="BF133" s="15" t="s">
        <v>170</v>
      </c>
      <c r="BG133" s="15" t="s">
        <v>167</v>
      </c>
      <c r="BH133" s="15" t="s">
        <v>168</v>
      </c>
      <c r="BI133" s="40"/>
      <c r="BJ133" s="15"/>
      <c r="BK133" s="15"/>
      <c r="BL133" s="49"/>
      <c r="BM133" s="68" t="s">
        <v>840</v>
      </c>
      <c r="BN133" s="71" t="s">
        <v>209</v>
      </c>
      <c r="BO133" s="9" t="s">
        <v>73</v>
      </c>
      <c r="BP133" s="62" t="s">
        <v>73</v>
      </c>
      <c r="BQ133" s="100"/>
      <c r="BR133" s="58" t="s">
        <v>1392</v>
      </c>
    </row>
    <row r="134" spans="1:70" s="14" customFormat="1" ht="16" x14ac:dyDescent="0.2">
      <c r="A134" s="60" t="s">
        <v>1292</v>
      </c>
      <c r="B134" s="60" t="s">
        <v>873</v>
      </c>
      <c r="C134" s="4" t="s">
        <v>323</v>
      </c>
      <c r="D134" s="4"/>
      <c r="E134" s="62" t="s">
        <v>28</v>
      </c>
      <c r="F134" s="62" t="s">
        <v>644</v>
      </c>
      <c r="G134" s="62" t="s">
        <v>457</v>
      </c>
      <c r="H134" s="63"/>
      <c r="I134" s="64"/>
      <c r="J134" s="64"/>
      <c r="K134" s="64"/>
      <c r="L134" s="64"/>
      <c r="M134" s="64"/>
      <c r="N134" s="64"/>
      <c r="O134" s="64"/>
      <c r="P134" s="64"/>
      <c r="Q134" s="64"/>
      <c r="R134" s="64"/>
      <c r="S134" s="64"/>
      <c r="T134" s="64"/>
      <c r="U134" s="64" t="s">
        <v>205</v>
      </c>
      <c r="V134" s="64"/>
      <c r="W134" s="64"/>
      <c r="X134" s="64"/>
      <c r="Y134" s="64"/>
      <c r="Z134" s="64"/>
      <c r="AA134" s="64"/>
      <c r="AB134" s="65" t="s">
        <v>205</v>
      </c>
      <c r="AC134" s="62" t="s">
        <v>458</v>
      </c>
      <c r="AD134" s="62" t="s">
        <v>51</v>
      </c>
      <c r="AE134" s="66" t="s">
        <v>588</v>
      </c>
      <c r="AF134" s="62" t="s">
        <v>200</v>
      </c>
      <c r="AG134" s="66">
        <v>2003</v>
      </c>
      <c r="AH134" s="67" t="s">
        <v>861</v>
      </c>
      <c r="AI134" s="64"/>
      <c r="AJ134" s="64"/>
      <c r="AK134" s="65"/>
      <c r="AL134" s="63"/>
      <c r="AM134" s="64" t="s">
        <v>205</v>
      </c>
      <c r="AN134" s="64"/>
      <c r="AO134" s="64" t="s">
        <v>205</v>
      </c>
      <c r="AP134" s="64"/>
      <c r="AQ134" s="64"/>
      <c r="AR134" s="64"/>
      <c r="AS134" s="64"/>
      <c r="AT134" s="64"/>
      <c r="AU134" s="64"/>
      <c r="AV134" s="65"/>
      <c r="AW134" s="29" t="s">
        <v>205</v>
      </c>
      <c r="AX134" s="9" t="s">
        <v>195</v>
      </c>
      <c r="AY134" s="9"/>
      <c r="AZ134" s="49"/>
      <c r="BA134" s="29" t="s">
        <v>205</v>
      </c>
      <c r="BB134" s="9" t="s">
        <v>157</v>
      </c>
      <c r="BC134" s="9" t="s">
        <v>158</v>
      </c>
      <c r="BD134" s="38"/>
      <c r="BE134" s="15"/>
      <c r="BF134" s="9"/>
      <c r="BG134" s="9"/>
      <c r="BH134" s="9"/>
      <c r="BI134" s="40"/>
      <c r="BJ134" s="9"/>
      <c r="BK134" s="9"/>
      <c r="BL134" s="49"/>
      <c r="BM134" s="68" t="s">
        <v>459</v>
      </c>
      <c r="BN134" s="70" t="s">
        <v>209</v>
      </c>
      <c r="BO134" s="21" t="s">
        <v>209</v>
      </c>
      <c r="BP134" s="62" t="s">
        <v>209</v>
      </c>
      <c r="BQ134" s="100"/>
      <c r="BR134" s="58" t="s">
        <v>1392</v>
      </c>
    </row>
    <row r="135" spans="1:70" s="14" customFormat="1" ht="16" x14ac:dyDescent="0.2">
      <c r="A135" s="60" t="s">
        <v>1293</v>
      </c>
      <c r="B135" s="60" t="s">
        <v>532</v>
      </c>
      <c r="C135" s="4" t="s">
        <v>1104</v>
      </c>
      <c r="D135" s="4" t="s">
        <v>1105</v>
      </c>
      <c r="E135" s="62" t="s">
        <v>34</v>
      </c>
      <c r="F135" s="62" t="s">
        <v>644</v>
      </c>
      <c r="G135" s="62" t="s">
        <v>533</v>
      </c>
      <c r="H135" s="63" t="s">
        <v>205</v>
      </c>
      <c r="I135" s="64"/>
      <c r="J135" s="64"/>
      <c r="K135" s="64"/>
      <c r="L135" s="64"/>
      <c r="M135" s="64"/>
      <c r="N135" s="64"/>
      <c r="O135" s="64"/>
      <c r="P135" s="64"/>
      <c r="Q135" s="64"/>
      <c r="R135" s="64"/>
      <c r="S135" s="64"/>
      <c r="T135" s="64"/>
      <c r="U135" s="64"/>
      <c r="V135" s="64"/>
      <c r="W135" s="64"/>
      <c r="X135" s="64"/>
      <c r="Y135" s="64"/>
      <c r="Z135" s="64"/>
      <c r="AA135" s="64"/>
      <c r="AB135" s="65"/>
      <c r="AC135" s="62" t="s">
        <v>534</v>
      </c>
      <c r="AD135" s="62" t="s">
        <v>502</v>
      </c>
      <c r="AE135" s="66" t="s">
        <v>215</v>
      </c>
      <c r="AF135" s="62" t="s">
        <v>197</v>
      </c>
      <c r="AG135" s="66">
        <v>2018</v>
      </c>
      <c r="AH135" s="67" t="s">
        <v>861</v>
      </c>
      <c r="AI135" s="64"/>
      <c r="AJ135" s="64"/>
      <c r="AK135" s="65"/>
      <c r="AL135" s="63"/>
      <c r="AM135" s="64" t="s">
        <v>205</v>
      </c>
      <c r="AN135" s="64"/>
      <c r="AO135" s="64" t="s">
        <v>205</v>
      </c>
      <c r="AP135" s="64"/>
      <c r="AQ135" s="64"/>
      <c r="AR135" s="64"/>
      <c r="AS135" s="64"/>
      <c r="AT135" s="64"/>
      <c r="AU135" s="64"/>
      <c r="AV135" s="65"/>
      <c r="AW135" s="29" t="s">
        <v>205</v>
      </c>
      <c r="AX135" s="9" t="s">
        <v>151</v>
      </c>
      <c r="AY135" s="9" t="s">
        <v>153</v>
      </c>
      <c r="AZ135" s="49"/>
      <c r="BA135" s="29" t="s">
        <v>205</v>
      </c>
      <c r="BB135" s="9" t="s">
        <v>157</v>
      </c>
      <c r="BC135" s="9"/>
      <c r="BD135" s="49"/>
      <c r="BE135" s="16"/>
      <c r="BF135" s="9"/>
      <c r="BG135" s="9"/>
      <c r="BH135" s="9"/>
      <c r="BI135" s="29"/>
      <c r="BJ135" s="9"/>
      <c r="BK135" s="9"/>
      <c r="BL135" s="49"/>
      <c r="BM135" s="68" t="s">
        <v>533</v>
      </c>
      <c r="BN135" s="62" t="s">
        <v>209</v>
      </c>
      <c r="BO135" s="9" t="s">
        <v>215</v>
      </c>
      <c r="BP135" s="62" t="s">
        <v>73</v>
      </c>
      <c r="BQ135" s="100"/>
      <c r="BR135" s="58" t="s">
        <v>1392</v>
      </c>
    </row>
    <row r="136" spans="1:70" s="14" customFormat="1" ht="16" x14ac:dyDescent="0.2">
      <c r="A136" s="60" t="s">
        <v>1294</v>
      </c>
      <c r="B136" s="60" t="s">
        <v>1295</v>
      </c>
      <c r="C136" s="4" t="s">
        <v>725</v>
      </c>
      <c r="D136" s="4"/>
      <c r="E136" s="62" t="s">
        <v>34</v>
      </c>
      <c r="F136" s="62" t="s">
        <v>644</v>
      </c>
      <c r="G136" s="62" t="s">
        <v>724</v>
      </c>
      <c r="H136" s="63"/>
      <c r="I136" s="64"/>
      <c r="J136" s="64"/>
      <c r="K136" s="64"/>
      <c r="L136" s="64"/>
      <c r="M136" s="64"/>
      <c r="N136" s="64"/>
      <c r="O136" s="64"/>
      <c r="P136" s="64"/>
      <c r="Q136" s="64"/>
      <c r="R136" s="64"/>
      <c r="S136" s="64"/>
      <c r="T136" s="64"/>
      <c r="U136" s="64" t="s">
        <v>205</v>
      </c>
      <c r="V136" s="64"/>
      <c r="W136" s="64"/>
      <c r="X136" s="64"/>
      <c r="Y136" s="64"/>
      <c r="Z136" s="64"/>
      <c r="AA136" s="64"/>
      <c r="AB136" s="65"/>
      <c r="AC136" s="62" t="s">
        <v>729</v>
      </c>
      <c r="AD136" s="62" t="s">
        <v>53</v>
      </c>
      <c r="AE136" s="66" t="s">
        <v>730</v>
      </c>
      <c r="AF136" s="62" t="s">
        <v>200</v>
      </c>
      <c r="AG136" s="66">
        <v>2012</v>
      </c>
      <c r="AH136" s="67" t="s">
        <v>200</v>
      </c>
      <c r="AI136" s="64"/>
      <c r="AJ136" s="64"/>
      <c r="AK136" s="64" t="s">
        <v>205</v>
      </c>
      <c r="AL136" s="63"/>
      <c r="AM136" s="64" t="s">
        <v>205</v>
      </c>
      <c r="AN136" s="64" t="s">
        <v>205</v>
      </c>
      <c r="AO136" s="64"/>
      <c r="AP136" s="64"/>
      <c r="AQ136" s="64"/>
      <c r="AR136" s="64"/>
      <c r="AS136" s="64"/>
      <c r="AT136" s="64"/>
      <c r="AU136" s="64"/>
      <c r="AV136" s="65"/>
      <c r="AW136" s="29" t="s">
        <v>205</v>
      </c>
      <c r="AX136" s="9" t="s">
        <v>194</v>
      </c>
      <c r="AY136" s="9" t="s">
        <v>148</v>
      </c>
      <c r="AZ136" s="49" t="s">
        <v>172</v>
      </c>
      <c r="BA136" s="40"/>
      <c r="BB136" s="9"/>
      <c r="BC136" s="9"/>
      <c r="BD136" s="49"/>
      <c r="BE136" s="15"/>
      <c r="BF136" s="9"/>
      <c r="BG136" s="9"/>
      <c r="BH136" s="9"/>
      <c r="BI136" s="40"/>
      <c r="BJ136" s="9"/>
      <c r="BK136" s="9"/>
      <c r="BL136" s="49"/>
      <c r="BM136" s="68" t="s">
        <v>727</v>
      </c>
      <c r="BN136" s="62" t="s">
        <v>209</v>
      </c>
      <c r="BO136" s="21" t="s">
        <v>209</v>
      </c>
      <c r="BP136" s="62" t="s">
        <v>74</v>
      </c>
      <c r="BQ136" s="104" t="s">
        <v>726</v>
      </c>
      <c r="BR136" s="58" t="s">
        <v>1392</v>
      </c>
    </row>
    <row r="137" spans="1:70" s="14" customFormat="1" ht="16" x14ac:dyDescent="0.2">
      <c r="A137" s="60" t="s">
        <v>1296</v>
      </c>
      <c r="B137" s="60" t="s">
        <v>675</v>
      </c>
      <c r="C137" s="4" t="s">
        <v>61</v>
      </c>
      <c r="D137" s="4"/>
      <c r="E137" s="62" t="s">
        <v>28</v>
      </c>
      <c r="F137" s="62" t="s">
        <v>644</v>
      </c>
      <c r="G137" s="62" t="s">
        <v>539</v>
      </c>
      <c r="H137" s="63" t="s">
        <v>205</v>
      </c>
      <c r="I137" s="64"/>
      <c r="J137" s="64"/>
      <c r="K137" s="64"/>
      <c r="L137" s="64"/>
      <c r="M137" s="64"/>
      <c r="N137" s="64"/>
      <c r="O137" s="64" t="s">
        <v>205</v>
      </c>
      <c r="P137" s="64"/>
      <c r="Q137" s="64" t="s">
        <v>205</v>
      </c>
      <c r="R137" s="64"/>
      <c r="S137" s="64"/>
      <c r="T137" s="64"/>
      <c r="U137" s="64" t="s">
        <v>205</v>
      </c>
      <c r="V137" s="64"/>
      <c r="W137" s="64"/>
      <c r="X137" s="64"/>
      <c r="Y137" s="64"/>
      <c r="Z137" s="64"/>
      <c r="AA137" s="64"/>
      <c r="AB137" s="65" t="s">
        <v>205</v>
      </c>
      <c r="AC137" s="62" t="s">
        <v>540</v>
      </c>
      <c r="AD137" s="62" t="s">
        <v>76</v>
      </c>
      <c r="AE137" s="66" t="s">
        <v>215</v>
      </c>
      <c r="AF137" s="62" t="s">
        <v>197</v>
      </c>
      <c r="AG137" s="66">
        <v>1999</v>
      </c>
      <c r="AH137" s="67" t="s">
        <v>861</v>
      </c>
      <c r="AI137" s="64"/>
      <c r="AJ137" s="64"/>
      <c r="AK137" s="65"/>
      <c r="AL137" s="63"/>
      <c r="AM137" s="64" t="s">
        <v>205</v>
      </c>
      <c r="AN137" s="64"/>
      <c r="AO137" s="64"/>
      <c r="AP137" s="64"/>
      <c r="AQ137" s="64"/>
      <c r="AR137" s="64"/>
      <c r="AS137" s="64"/>
      <c r="AT137" s="64"/>
      <c r="AU137" s="64"/>
      <c r="AV137" s="65"/>
      <c r="AW137" s="29" t="s">
        <v>205</v>
      </c>
      <c r="AX137" s="9" t="s">
        <v>153</v>
      </c>
      <c r="AY137" s="9" t="s">
        <v>195</v>
      </c>
      <c r="AZ137" s="49"/>
      <c r="BA137" s="29"/>
      <c r="BB137" s="9"/>
      <c r="BC137" s="9"/>
      <c r="BD137" s="49"/>
      <c r="BE137" s="16"/>
      <c r="BF137" s="9"/>
      <c r="BG137" s="9"/>
      <c r="BH137" s="9"/>
      <c r="BI137" s="29"/>
      <c r="BJ137" s="9"/>
      <c r="BK137" s="9"/>
      <c r="BL137" s="49"/>
      <c r="BM137" s="68" t="s">
        <v>541</v>
      </c>
      <c r="BN137" s="62" t="s">
        <v>209</v>
      </c>
      <c r="BO137" s="9" t="s">
        <v>73</v>
      </c>
      <c r="BP137" s="62" t="s">
        <v>73</v>
      </c>
      <c r="BQ137" s="100"/>
      <c r="BR137" s="58" t="s">
        <v>1392</v>
      </c>
    </row>
    <row r="138" spans="1:70" s="14" customFormat="1" ht="16" x14ac:dyDescent="0.2">
      <c r="A138" s="61" t="s">
        <v>783</v>
      </c>
      <c r="B138" s="61" t="s">
        <v>784</v>
      </c>
      <c r="C138" s="4" t="s">
        <v>1156</v>
      </c>
      <c r="D138" s="61"/>
      <c r="E138" s="61" t="s">
        <v>52</v>
      </c>
      <c r="F138" s="61"/>
      <c r="G138" s="61" t="s">
        <v>67</v>
      </c>
      <c r="H138" s="61"/>
      <c r="I138" s="61"/>
      <c r="J138" s="72"/>
      <c r="K138" s="72"/>
      <c r="L138" s="72" t="s">
        <v>205</v>
      </c>
      <c r="M138" s="72"/>
      <c r="N138" s="72"/>
      <c r="O138" s="72"/>
      <c r="P138" s="72"/>
      <c r="Q138" s="72"/>
      <c r="R138" s="72"/>
      <c r="S138" s="72"/>
      <c r="T138" s="72"/>
      <c r="U138" s="72"/>
      <c r="V138" s="61"/>
      <c r="W138" s="61"/>
      <c r="X138" s="61"/>
      <c r="Y138" s="61"/>
      <c r="Z138" s="61"/>
      <c r="AA138" s="61"/>
      <c r="AB138" s="65" t="s">
        <v>205</v>
      </c>
      <c r="AC138" s="62" t="s">
        <v>593</v>
      </c>
      <c r="AD138" s="61" t="s">
        <v>352</v>
      </c>
      <c r="AE138" s="73" t="s">
        <v>215</v>
      </c>
      <c r="AF138" s="61" t="s">
        <v>133</v>
      </c>
      <c r="AG138" s="73" t="s">
        <v>209</v>
      </c>
      <c r="AH138" s="67" t="s">
        <v>858</v>
      </c>
      <c r="AI138" s="72"/>
      <c r="AJ138" s="72"/>
      <c r="AK138" s="65"/>
      <c r="AL138" s="72"/>
      <c r="AM138" s="72"/>
      <c r="AN138" s="72" t="s">
        <v>205</v>
      </c>
      <c r="AO138" s="72"/>
      <c r="AP138" s="72"/>
      <c r="AQ138" s="72"/>
      <c r="AR138" s="72"/>
      <c r="AS138" s="72"/>
      <c r="AT138" s="72"/>
      <c r="AU138" s="72"/>
      <c r="AV138" s="65"/>
      <c r="AW138" s="29" t="s">
        <v>205</v>
      </c>
      <c r="AX138" s="15" t="s">
        <v>194</v>
      </c>
      <c r="AY138" s="15"/>
      <c r="AZ138" s="38"/>
      <c r="BA138" s="40"/>
      <c r="BB138" s="15"/>
      <c r="BC138" s="15"/>
      <c r="BD138" s="38"/>
      <c r="BE138" s="15"/>
      <c r="BF138" s="15"/>
      <c r="BG138" s="15"/>
      <c r="BH138" s="24"/>
      <c r="BI138" s="40"/>
      <c r="BJ138" s="15"/>
      <c r="BK138" s="15"/>
      <c r="BL138" s="49"/>
      <c r="BM138" s="68" t="s">
        <v>67</v>
      </c>
      <c r="BN138" s="61" t="s">
        <v>209</v>
      </c>
      <c r="BO138" s="9" t="s">
        <v>73</v>
      </c>
      <c r="BP138" s="61" t="s">
        <v>73</v>
      </c>
      <c r="BQ138" s="102"/>
      <c r="BR138" s="58" t="s">
        <v>1392</v>
      </c>
    </row>
    <row r="139" spans="1:70" s="14" customFormat="1" ht="16" x14ac:dyDescent="0.2">
      <c r="A139" s="60" t="s">
        <v>1439</v>
      </c>
      <c r="B139" s="60" t="s">
        <v>1440</v>
      </c>
      <c r="C139" s="4" t="s">
        <v>559</v>
      </c>
      <c r="D139" s="4"/>
      <c r="E139" s="62" t="s">
        <v>52</v>
      </c>
      <c r="F139" s="62"/>
      <c r="G139" s="62" t="s">
        <v>561</v>
      </c>
      <c r="H139" s="63" t="s">
        <v>205</v>
      </c>
      <c r="I139" s="64"/>
      <c r="J139" s="64"/>
      <c r="K139" s="64"/>
      <c r="L139" s="64"/>
      <c r="M139" s="64"/>
      <c r="N139" s="64"/>
      <c r="O139" s="64"/>
      <c r="P139" s="64"/>
      <c r="Q139" s="64"/>
      <c r="R139" s="64"/>
      <c r="S139" s="64"/>
      <c r="T139" s="64"/>
      <c r="U139" s="64"/>
      <c r="V139" s="64"/>
      <c r="W139" s="64"/>
      <c r="X139" s="64"/>
      <c r="Y139" s="64"/>
      <c r="Z139" s="64"/>
      <c r="AA139" s="64"/>
      <c r="AB139" s="65" t="s">
        <v>205</v>
      </c>
      <c r="AC139" s="62" t="s">
        <v>562</v>
      </c>
      <c r="AD139" s="62" t="s">
        <v>64</v>
      </c>
      <c r="AE139" s="66" t="s">
        <v>215</v>
      </c>
      <c r="AF139" s="62" t="s">
        <v>197</v>
      </c>
      <c r="AG139" s="66" t="s">
        <v>209</v>
      </c>
      <c r="AH139" s="67" t="s">
        <v>861</v>
      </c>
      <c r="AI139" s="64"/>
      <c r="AJ139" s="64"/>
      <c r="AK139" s="65"/>
      <c r="AL139" s="63"/>
      <c r="AM139" s="64"/>
      <c r="AN139" s="64"/>
      <c r="AO139" s="64" t="s">
        <v>205</v>
      </c>
      <c r="AP139" s="64"/>
      <c r="AQ139" s="64"/>
      <c r="AR139" s="64"/>
      <c r="AS139" s="64"/>
      <c r="AT139" s="64"/>
      <c r="AU139" s="64"/>
      <c r="AV139" s="65"/>
      <c r="AW139" s="29"/>
      <c r="AX139" s="9"/>
      <c r="AY139" s="9"/>
      <c r="AZ139" s="49"/>
      <c r="BA139" s="29" t="s">
        <v>205</v>
      </c>
      <c r="BB139" s="9" t="s">
        <v>173</v>
      </c>
      <c r="BC139" s="9" t="s">
        <v>156</v>
      </c>
      <c r="BD139" s="49"/>
      <c r="BE139" s="16"/>
      <c r="BF139" s="9"/>
      <c r="BG139" s="9"/>
      <c r="BH139" s="9"/>
      <c r="BI139" s="29"/>
      <c r="BJ139" s="9"/>
      <c r="BK139" s="9"/>
      <c r="BL139" s="49"/>
      <c r="BM139" s="68" t="s">
        <v>561</v>
      </c>
      <c r="BN139" s="62" t="s">
        <v>209</v>
      </c>
      <c r="BO139" s="9" t="s">
        <v>74</v>
      </c>
      <c r="BP139" s="62" t="s">
        <v>73</v>
      </c>
      <c r="BQ139" s="100"/>
      <c r="BR139" s="58" t="s">
        <v>1392</v>
      </c>
    </row>
    <row r="140" spans="1:70" s="14" customFormat="1" ht="16" x14ac:dyDescent="0.2">
      <c r="A140" s="60" t="s">
        <v>1297</v>
      </c>
      <c r="B140" s="60" t="s">
        <v>933</v>
      </c>
      <c r="C140" s="4" t="s">
        <v>1110</v>
      </c>
      <c r="D140" s="4" t="s">
        <v>510</v>
      </c>
      <c r="E140" s="62" t="s">
        <v>316</v>
      </c>
      <c r="F140" s="62" t="s">
        <v>644</v>
      </c>
      <c r="G140" s="62" t="s">
        <v>317</v>
      </c>
      <c r="H140" s="63"/>
      <c r="I140" s="64"/>
      <c r="J140" s="64"/>
      <c r="K140" s="64"/>
      <c r="L140" s="64"/>
      <c r="M140" s="64"/>
      <c r="N140" s="64"/>
      <c r="O140" s="64"/>
      <c r="P140" s="64"/>
      <c r="Q140" s="64"/>
      <c r="R140" s="64"/>
      <c r="S140" s="64"/>
      <c r="T140" s="64"/>
      <c r="U140" s="64" t="s">
        <v>205</v>
      </c>
      <c r="V140" s="64"/>
      <c r="W140" s="64"/>
      <c r="X140" s="64"/>
      <c r="Y140" s="64"/>
      <c r="Z140" s="64"/>
      <c r="AA140" s="64"/>
      <c r="AB140" s="65"/>
      <c r="AC140" s="62" t="s">
        <v>318</v>
      </c>
      <c r="AD140" s="62" t="s">
        <v>37</v>
      </c>
      <c r="AE140" s="66" t="s">
        <v>215</v>
      </c>
      <c r="AF140" s="62" t="s">
        <v>200</v>
      </c>
      <c r="AG140" s="66" t="s">
        <v>209</v>
      </c>
      <c r="AH140" s="67" t="s">
        <v>860</v>
      </c>
      <c r="AI140" s="64"/>
      <c r="AJ140" s="64"/>
      <c r="AK140" s="65"/>
      <c r="AL140" s="63"/>
      <c r="AM140" s="64"/>
      <c r="AN140" s="64"/>
      <c r="AO140" s="64"/>
      <c r="AP140" s="64"/>
      <c r="AQ140" s="64" t="s">
        <v>205</v>
      </c>
      <c r="AR140" s="64"/>
      <c r="AS140" s="64" t="s">
        <v>205</v>
      </c>
      <c r="AT140" s="64"/>
      <c r="AU140" s="64"/>
      <c r="AV140" s="65"/>
      <c r="AW140" s="40"/>
      <c r="AX140" s="9"/>
      <c r="AY140" s="9"/>
      <c r="AZ140" s="49"/>
      <c r="BA140" s="40"/>
      <c r="BB140" s="9"/>
      <c r="BC140" s="9"/>
      <c r="BD140" s="38"/>
      <c r="BE140" s="16" t="s">
        <v>205</v>
      </c>
      <c r="BF140" s="21" t="s">
        <v>170</v>
      </c>
      <c r="BG140" s="9" t="s">
        <v>168</v>
      </c>
      <c r="BH140" s="9"/>
      <c r="BI140" s="40"/>
      <c r="BJ140" s="9"/>
      <c r="BK140" s="9"/>
      <c r="BL140" s="49"/>
      <c r="BM140" s="68" t="s">
        <v>319</v>
      </c>
      <c r="BN140" s="70" t="s">
        <v>209</v>
      </c>
      <c r="BO140" s="21" t="s">
        <v>209</v>
      </c>
      <c r="BP140" s="62" t="s">
        <v>209</v>
      </c>
      <c r="BQ140" s="100"/>
      <c r="BR140" s="58" t="s">
        <v>1392</v>
      </c>
    </row>
    <row r="141" spans="1:70" s="14" customFormat="1" ht="16" x14ac:dyDescent="0.2">
      <c r="A141" s="62" t="s">
        <v>1298</v>
      </c>
      <c r="B141" s="62" t="s">
        <v>1299</v>
      </c>
      <c r="C141" s="4" t="s">
        <v>1103</v>
      </c>
      <c r="D141" s="4" t="s">
        <v>27</v>
      </c>
      <c r="E141" s="62" t="s">
        <v>28</v>
      </c>
      <c r="F141" s="62" t="s">
        <v>644</v>
      </c>
      <c r="G141" s="62" t="s">
        <v>825</v>
      </c>
      <c r="H141" s="63"/>
      <c r="I141" s="64"/>
      <c r="J141" s="64"/>
      <c r="K141" s="64"/>
      <c r="L141" s="64"/>
      <c r="M141" s="64"/>
      <c r="N141" s="64" t="s">
        <v>205</v>
      </c>
      <c r="O141" s="64"/>
      <c r="P141" s="64"/>
      <c r="Q141" s="64"/>
      <c r="R141" s="64"/>
      <c r="S141" s="64"/>
      <c r="T141" s="64"/>
      <c r="U141" s="64"/>
      <c r="V141" s="64"/>
      <c r="W141" s="64"/>
      <c r="X141" s="64"/>
      <c r="Y141" s="64"/>
      <c r="Z141" s="64"/>
      <c r="AA141" s="64"/>
      <c r="AB141" s="65"/>
      <c r="AC141" s="62" t="s">
        <v>826</v>
      </c>
      <c r="AD141" s="62" t="s">
        <v>37</v>
      </c>
      <c r="AE141" s="66" t="s">
        <v>215</v>
      </c>
      <c r="AF141" s="62" t="s">
        <v>197</v>
      </c>
      <c r="AG141" s="66">
        <v>2001</v>
      </c>
      <c r="AH141" s="67" t="s">
        <v>861</v>
      </c>
      <c r="AI141" s="64"/>
      <c r="AJ141" s="64"/>
      <c r="AK141" s="65"/>
      <c r="AL141" s="63"/>
      <c r="AM141" s="64" t="s">
        <v>205</v>
      </c>
      <c r="AN141" s="64"/>
      <c r="AO141" s="64"/>
      <c r="AP141" s="64"/>
      <c r="AQ141" s="64"/>
      <c r="AR141" s="64"/>
      <c r="AS141" s="64"/>
      <c r="AT141" s="64"/>
      <c r="AU141" s="64"/>
      <c r="AV141" s="65"/>
      <c r="AW141" s="29" t="s">
        <v>205</v>
      </c>
      <c r="AX141" s="15" t="s">
        <v>151</v>
      </c>
      <c r="AY141" s="15" t="s">
        <v>149</v>
      </c>
      <c r="AZ141" s="38"/>
      <c r="BA141" s="40" t="s">
        <v>205</v>
      </c>
      <c r="BB141" s="15" t="s">
        <v>157</v>
      </c>
      <c r="BC141" s="15"/>
      <c r="BD141" s="38"/>
      <c r="BE141" s="15"/>
      <c r="BF141" s="15"/>
      <c r="BG141" s="15"/>
      <c r="BH141" s="24"/>
      <c r="BI141" s="40"/>
      <c r="BJ141" s="15"/>
      <c r="BK141" s="15"/>
      <c r="BL141" s="49"/>
      <c r="BM141" s="68" t="s">
        <v>827</v>
      </c>
      <c r="BN141" s="71" t="s">
        <v>209</v>
      </c>
      <c r="BO141" s="9" t="s">
        <v>73</v>
      </c>
      <c r="BP141" s="62" t="s">
        <v>73</v>
      </c>
      <c r="BQ141" s="100"/>
      <c r="BR141" s="58" t="s">
        <v>1392</v>
      </c>
    </row>
    <row r="142" spans="1:70" s="14" customFormat="1" ht="16" x14ac:dyDescent="0.2">
      <c r="A142" s="60" t="s">
        <v>901</v>
      </c>
      <c r="B142" s="60" t="s">
        <v>904</v>
      </c>
      <c r="C142" s="4" t="s">
        <v>1099</v>
      </c>
      <c r="D142" s="4" t="s">
        <v>1100</v>
      </c>
      <c r="E142" s="62" t="s">
        <v>28</v>
      </c>
      <c r="F142" s="62" t="s">
        <v>644</v>
      </c>
      <c r="G142" s="62" t="s">
        <v>906</v>
      </c>
      <c r="H142" s="63"/>
      <c r="I142" s="64"/>
      <c r="J142" s="64"/>
      <c r="K142" s="64"/>
      <c r="L142" s="64"/>
      <c r="M142" s="64"/>
      <c r="N142" s="64"/>
      <c r="O142" s="64"/>
      <c r="P142" s="64"/>
      <c r="Q142" s="64"/>
      <c r="R142" s="64"/>
      <c r="S142" s="64"/>
      <c r="T142" s="64"/>
      <c r="U142" s="64"/>
      <c r="V142" s="64"/>
      <c r="W142" s="64"/>
      <c r="X142" s="64"/>
      <c r="Y142" s="64" t="s">
        <v>205</v>
      </c>
      <c r="Z142" s="64"/>
      <c r="AA142" s="64"/>
      <c r="AB142" s="65"/>
      <c r="AC142" s="62" t="s">
        <v>907</v>
      </c>
      <c r="AD142" s="62" t="s">
        <v>279</v>
      </c>
      <c r="AE142" s="66" t="s">
        <v>905</v>
      </c>
      <c r="AF142" s="62" t="s">
        <v>197</v>
      </c>
      <c r="AG142" s="66">
        <v>1999</v>
      </c>
      <c r="AH142" s="67" t="s">
        <v>861</v>
      </c>
      <c r="AI142" s="64" t="s">
        <v>205</v>
      </c>
      <c r="AJ142" s="64"/>
      <c r="AK142" s="65"/>
      <c r="AL142" s="63" t="s">
        <v>205</v>
      </c>
      <c r="AM142" s="64" t="s">
        <v>205</v>
      </c>
      <c r="AN142" s="64" t="s">
        <v>205</v>
      </c>
      <c r="AO142" s="64"/>
      <c r="AP142" s="64" t="s">
        <v>205</v>
      </c>
      <c r="AQ142" s="64"/>
      <c r="AR142" s="64"/>
      <c r="AS142" s="64"/>
      <c r="AT142" s="64"/>
      <c r="AU142" s="64" t="s">
        <v>205</v>
      </c>
      <c r="AV142" s="65"/>
      <c r="AW142" s="29" t="s">
        <v>205</v>
      </c>
      <c r="AX142" s="9" t="s">
        <v>194</v>
      </c>
      <c r="AY142" s="9" t="s">
        <v>148</v>
      </c>
      <c r="AZ142" s="49" t="s">
        <v>172</v>
      </c>
      <c r="BA142" s="29" t="s">
        <v>205</v>
      </c>
      <c r="BB142" s="9" t="s">
        <v>161</v>
      </c>
      <c r="BC142" s="9"/>
      <c r="BD142" s="49"/>
      <c r="BE142" s="16" t="s">
        <v>205</v>
      </c>
      <c r="BF142" s="15" t="s">
        <v>170</v>
      </c>
      <c r="BG142" s="15" t="s">
        <v>174</v>
      </c>
      <c r="BH142" s="9"/>
      <c r="BI142" s="29"/>
      <c r="BJ142" s="9"/>
      <c r="BK142" s="9"/>
      <c r="BL142" s="49"/>
      <c r="BM142" s="68" t="s">
        <v>902</v>
      </c>
      <c r="BN142" s="62" t="s">
        <v>209</v>
      </c>
      <c r="BO142" s="9" t="s">
        <v>209</v>
      </c>
      <c r="BP142" s="62" t="s">
        <v>74</v>
      </c>
      <c r="BQ142" s="104" t="s">
        <v>903</v>
      </c>
      <c r="BR142" s="58" t="s">
        <v>1392</v>
      </c>
    </row>
    <row r="143" spans="1:70" s="14" customFormat="1" ht="16" x14ac:dyDescent="0.2">
      <c r="A143" s="60" t="s">
        <v>1300</v>
      </c>
      <c r="B143" s="60" t="s">
        <v>1301</v>
      </c>
      <c r="C143" s="4" t="s">
        <v>245</v>
      </c>
      <c r="D143" s="4"/>
      <c r="E143" s="62" t="s">
        <v>52</v>
      </c>
      <c r="F143" s="62"/>
      <c r="G143" s="62" t="s">
        <v>292</v>
      </c>
      <c r="H143" s="63"/>
      <c r="I143" s="64"/>
      <c r="J143" s="64" t="s">
        <v>205</v>
      </c>
      <c r="K143" s="64"/>
      <c r="L143" s="64"/>
      <c r="M143" s="64"/>
      <c r="N143" s="64" t="s">
        <v>205</v>
      </c>
      <c r="O143" s="64"/>
      <c r="P143" s="64"/>
      <c r="Q143" s="64"/>
      <c r="R143" s="64" t="s">
        <v>205</v>
      </c>
      <c r="S143" s="64"/>
      <c r="T143" s="64" t="s">
        <v>205</v>
      </c>
      <c r="U143" s="64"/>
      <c r="V143" s="64"/>
      <c r="W143" s="64"/>
      <c r="X143" s="64"/>
      <c r="Y143" s="64"/>
      <c r="Z143" s="64"/>
      <c r="AA143" s="64"/>
      <c r="AB143" s="65"/>
      <c r="AC143" s="62" t="s">
        <v>291</v>
      </c>
      <c r="AD143" s="62" t="s">
        <v>246</v>
      </c>
      <c r="AE143" s="66" t="s">
        <v>215</v>
      </c>
      <c r="AF143" s="62" t="s">
        <v>200</v>
      </c>
      <c r="AG143" s="66" t="s">
        <v>209</v>
      </c>
      <c r="AH143" s="67" t="s">
        <v>200</v>
      </c>
      <c r="AI143" s="64"/>
      <c r="AJ143" s="64"/>
      <c r="AK143" s="65"/>
      <c r="AL143" s="63" t="s">
        <v>205</v>
      </c>
      <c r="AM143" s="64"/>
      <c r="AN143" s="64"/>
      <c r="AO143" s="64"/>
      <c r="AP143" s="64" t="s">
        <v>205</v>
      </c>
      <c r="AQ143" s="64"/>
      <c r="AR143" s="64"/>
      <c r="AS143" s="64"/>
      <c r="AT143" s="64"/>
      <c r="AU143" s="64"/>
      <c r="AV143" s="65"/>
      <c r="AW143" s="29" t="s">
        <v>205</v>
      </c>
      <c r="AX143" s="9" t="s">
        <v>150</v>
      </c>
      <c r="AY143" s="9"/>
      <c r="AZ143" s="49"/>
      <c r="BA143" s="29" t="s">
        <v>205</v>
      </c>
      <c r="BB143" s="9" t="s">
        <v>162</v>
      </c>
      <c r="BC143" s="9"/>
      <c r="BD143" s="49"/>
      <c r="BE143" s="16"/>
      <c r="BF143" s="21"/>
      <c r="BG143" s="21"/>
      <c r="BH143" s="9"/>
      <c r="BI143" s="29"/>
      <c r="BJ143" s="9"/>
      <c r="BK143" s="9"/>
      <c r="BL143" s="49"/>
      <c r="BM143" s="68" t="s">
        <v>215</v>
      </c>
      <c r="BN143" s="62" t="s">
        <v>215</v>
      </c>
      <c r="BO143" s="21" t="s">
        <v>293</v>
      </c>
      <c r="BP143" s="62" t="s">
        <v>73</v>
      </c>
      <c r="BQ143" s="100"/>
      <c r="BR143" s="58" t="s">
        <v>1392</v>
      </c>
    </row>
    <row r="144" spans="1:70" s="14" customFormat="1" ht="16" x14ac:dyDescent="0.2">
      <c r="A144" s="60" t="s">
        <v>1302</v>
      </c>
      <c r="B144" s="60" t="s">
        <v>1303</v>
      </c>
      <c r="C144" s="4" t="s">
        <v>1084</v>
      </c>
      <c r="D144" s="4" t="s">
        <v>1085</v>
      </c>
      <c r="E144" s="62" t="s">
        <v>34</v>
      </c>
      <c r="F144" s="62"/>
      <c r="G144" s="62" t="s">
        <v>580</v>
      </c>
      <c r="H144" s="63"/>
      <c r="I144" s="64"/>
      <c r="J144" s="64"/>
      <c r="K144" s="64"/>
      <c r="L144" s="64"/>
      <c r="M144" s="64"/>
      <c r="N144" s="64"/>
      <c r="O144" s="64" t="s">
        <v>205</v>
      </c>
      <c r="P144" s="64"/>
      <c r="Q144" s="64"/>
      <c r="R144" s="64"/>
      <c r="S144" s="64"/>
      <c r="T144" s="64"/>
      <c r="U144" s="64"/>
      <c r="V144" s="64"/>
      <c r="W144" s="64"/>
      <c r="X144" s="64"/>
      <c r="Y144" s="64"/>
      <c r="Z144" s="64"/>
      <c r="AA144" s="64"/>
      <c r="AB144" s="65"/>
      <c r="AC144" s="62" t="s">
        <v>581</v>
      </c>
      <c r="AD144" s="62" t="s">
        <v>40</v>
      </c>
      <c r="AE144" s="66" t="s">
        <v>215</v>
      </c>
      <c r="AF144" s="62" t="s">
        <v>200</v>
      </c>
      <c r="AG144" s="66">
        <v>2018</v>
      </c>
      <c r="AH144" s="67" t="s">
        <v>200</v>
      </c>
      <c r="AI144" s="64"/>
      <c r="AJ144" s="64"/>
      <c r="AK144" s="65"/>
      <c r="AL144" s="63"/>
      <c r="AM144" s="64" t="s">
        <v>205</v>
      </c>
      <c r="AN144" s="64"/>
      <c r="AO144" s="64"/>
      <c r="AP144" s="64"/>
      <c r="AQ144" s="64"/>
      <c r="AR144" s="64"/>
      <c r="AS144" s="64" t="s">
        <v>205</v>
      </c>
      <c r="AT144" s="64"/>
      <c r="AU144" s="64"/>
      <c r="AV144" s="65"/>
      <c r="AW144" s="29" t="s">
        <v>205</v>
      </c>
      <c r="AX144" s="9" t="s">
        <v>153</v>
      </c>
      <c r="AY144" s="9"/>
      <c r="AZ144" s="49"/>
      <c r="BA144" s="29"/>
      <c r="BB144" s="9"/>
      <c r="BC144" s="9"/>
      <c r="BD144" s="49"/>
      <c r="BE144" s="16" t="s">
        <v>205</v>
      </c>
      <c r="BF144" s="9" t="s">
        <v>168</v>
      </c>
      <c r="BG144" s="9"/>
      <c r="BH144" s="9"/>
      <c r="BI144" s="29"/>
      <c r="BJ144" s="9"/>
      <c r="BK144" s="9"/>
      <c r="BL144" s="49"/>
      <c r="BM144" s="68" t="s">
        <v>581</v>
      </c>
      <c r="BN144" s="71">
        <v>2300000</v>
      </c>
      <c r="BO144" s="9" t="s">
        <v>73</v>
      </c>
      <c r="BP144" s="62" t="s">
        <v>74</v>
      </c>
      <c r="BQ144" s="100" t="s">
        <v>582</v>
      </c>
      <c r="BR144" s="58" t="s">
        <v>1392</v>
      </c>
    </row>
    <row r="145" spans="1:70" s="14" customFormat="1" ht="16" x14ac:dyDescent="0.2">
      <c r="A145" s="60" t="s">
        <v>1304</v>
      </c>
      <c r="B145" s="60" t="s">
        <v>1051</v>
      </c>
      <c r="C145" s="4" t="s">
        <v>1147</v>
      </c>
      <c r="D145" s="62"/>
      <c r="E145" s="62" t="s">
        <v>34</v>
      </c>
      <c r="F145" s="62"/>
      <c r="G145" s="62" t="s">
        <v>973</v>
      </c>
      <c r="H145" s="63"/>
      <c r="I145" s="64"/>
      <c r="J145" s="64"/>
      <c r="K145" s="64"/>
      <c r="L145" s="64"/>
      <c r="M145" s="64"/>
      <c r="N145" s="64"/>
      <c r="O145" s="64"/>
      <c r="P145" s="64"/>
      <c r="Q145" s="64"/>
      <c r="R145" s="64" t="s">
        <v>205</v>
      </c>
      <c r="S145" s="64"/>
      <c r="T145" s="64"/>
      <c r="U145" s="64"/>
      <c r="V145" s="64"/>
      <c r="W145" s="64"/>
      <c r="X145" s="64"/>
      <c r="Y145" s="64"/>
      <c r="Z145" s="64"/>
      <c r="AA145" s="64"/>
      <c r="AB145" s="65"/>
      <c r="AC145" s="62" t="s">
        <v>241</v>
      </c>
      <c r="AD145" s="62" t="s">
        <v>241</v>
      </c>
      <c r="AE145" s="66" t="s">
        <v>215</v>
      </c>
      <c r="AF145" s="62" t="s">
        <v>200</v>
      </c>
      <c r="AG145" s="66">
        <v>2010</v>
      </c>
      <c r="AH145" s="67" t="s">
        <v>858</v>
      </c>
      <c r="AI145" s="64"/>
      <c r="AJ145" s="64" t="s">
        <v>205</v>
      </c>
      <c r="AK145" s="65"/>
      <c r="AL145" s="63" t="s">
        <v>205</v>
      </c>
      <c r="AM145" s="64" t="s">
        <v>205</v>
      </c>
      <c r="AN145" s="64"/>
      <c r="AO145" s="64"/>
      <c r="AP145" s="64"/>
      <c r="AQ145" s="64"/>
      <c r="AR145" s="64" t="s">
        <v>205</v>
      </c>
      <c r="AS145" s="64"/>
      <c r="AT145" s="64"/>
      <c r="AU145" s="64"/>
      <c r="AV145" s="65"/>
      <c r="AW145" s="29" t="s">
        <v>205</v>
      </c>
      <c r="AX145" s="9" t="s">
        <v>195</v>
      </c>
      <c r="AY145" s="9" t="s">
        <v>150</v>
      </c>
      <c r="AZ145" s="49" t="s">
        <v>149</v>
      </c>
      <c r="BA145" s="29"/>
      <c r="BB145" s="9"/>
      <c r="BC145" s="9"/>
      <c r="BD145" s="49"/>
      <c r="BE145" s="16" t="s">
        <v>205</v>
      </c>
      <c r="BF145" s="21" t="s">
        <v>167</v>
      </c>
      <c r="BG145" s="21" t="s">
        <v>174</v>
      </c>
      <c r="BH145" s="9"/>
      <c r="BI145" s="29" t="s">
        <v>205</v>
      </c>
      <c r="BJ145" s="9" t="s">
        <v>180</v>
      </c>
      <c r="BK145" s="9"/>
      <c r="BL145" s="49"/>
      <c r="BM145" s="68" t="s">
        <v>222</v>
      </c>
      <c r="BN145" s="71">
        <v>2247354</v>
      </c>
      <c r="BO145" s="21" t="s">
        <v>215</v>
      </c>
      <c r="BP145" s="62" t="s">
        <v>74</v>
      </c>
      <c r="BQ145" s="100" t="s">
        <v>970</v>
      </c>
      <c r="BR145" s="58" t="s">
        <v>1392</v>
      </c>
    </row>
    <row r="146" spans="1:70" s="14" customFormat="1" ht="16" x14ac:dyDescent="0.2">
      <c r="A146" s="61" t="s">
        <v>989</v>
      </c>
      <c r="B146" s="61" t="s">
        <v>990</v>
      </c>
      <c r="C146" s="4" t="s">
        <v>1079</v>
      </c>
      <c r="D146" s="61"/>
      <c r="E146" s="61" t="s">
        <v>34</v>
      </c>
      <c r="F146" s="61"/>
      <c r="G146" s="61" t="s">
        <v>992</v>
      </c>
      <c r="H146" s="61"/>
      <c r="I146" s="61"/>
      <c r="J146" s="72"/>
      <c r="K146" s="72"/>
      <c r="L146" s="72" t="s">
        <v>205</v>
      </c>
      <c r="M146" s="72"/>
      <c r="N146" s="72"/>
      <c r="O146" s="72"/>
      <c r="P146" s="72"/>
      <c r="Q146" s="72"/>
      <c r="R146" s="72"/>
      <c r="S146" s="72"/>
      <c r="T146" s="72"/>
      <c r="U146" s="72"/>
      <c r="V146" s="61"/>
      <c r="W146" s="61"/>
      <c r="X146" s="61"/>
      <c r="Y146" s="61"/>
      <c r="Z146" s="61"/>
      <c r="AA146" s="61"/>
      <c r="AB146" s="65"/>
      <c r="AC146" s="62" t="s">
        <v>993</v>
      </c>
      <c r="AD146" s="61" t="s">
        <v>363</v>
      </c>
      <c r="AE146" s="73" t="s">
        <v>215</v>
      </c>
      <c r="AF146" s="61" t="s">
        <v>200</v>
      </c>
      <c r="AG146" s="73">
        <v>2010</v>
      </c>
      <c r="AH146" s="67" t="s">
        <v>861</v>
      </c>
      <c r="AI146" s="72"/>
      <c r="AJ146" s="72"/>
      <c r="AK146" s="65"/>
      <c r="AL146" s="63" t="s">
        <v>205</v>
      </c>
      <c r="AM146" s="72"/>
      <c r="AN146" s="72" t="s">
        <v>205</v>
      </c>
      <c r="AO146" s="72"/>
      <c r="AP146" s="72"/>
      <c r="AQ146" s="72"/>
      <c r="AR146" s="72"/>
      <c r="AS146" s="72"/>
      <c r="AT146" s="72"/>
      <c r="AU146" s="72"/>
      <c r="AV146" s="65"/>
      <c r="AW146" s="40" t="s">
        <v>205</v>
      </c>
      <c r="AX146" s="15" t="s">
        <v>193</v>
      </c>
      <c r="AY146" s="15" t="s">
        <v>194</v>
      </c>
      <c r="AZ146" s="38"/>
      <c r="BA146" s="40"/>
      <c r="BB146" s="15"/>
      <c r="BC146" s="15"/>
      <c r="BD146" s="38"/>
      <c r="BE146" s="15"/>
      <c r="BF146" s="15"/>
      <c r="BG146" s="15"/>
      <c r="BH146" s="24"/>
      <c r="BI146" s="40"/>
      <c r="BJ146" s="15"/>
      <c r="BK146" s="15"/>
      <c r="BL146" s="49"/>
      <c r="BM146" s="68" t="s">
        <v>992</v>
      </c>
      <c r="BN146" s="61" t="s">
        <v>209</v>
      </c>
      <c r="BO146" s="9" t="s">
        <v>74</v>
      </c>
      <c r="BP146" s="61" t="s">
        <v>74</v>
      </c>
      <c r="BQ146" s="102" t="s">
        <v>991</v>
      </c>
      <c r="BR146" s="58" t="s">
        <v>1392</v>
      </c>
    </row>
    <row r="147" spans="1:70" s="14" customFormat="1" ht="16" x14ac:dyDescent="0.2">
      <c r="A147" s="60" t="s">
        <v>1305</v>
      </c>
      <c r="B147" s="60" t="s">
        <v>427</v>
      </c>
      <c r="C147" s="4" t="s">
        <v>428</v>
      </c>
      <c r="D147" s="4"/>
      <c r="E147" s="62" t="s">
        <v>28</v>
      </c>
      <c r="F147" s="62"/>
      <c r="G147" s="62" t="s">
        <v>429</v>
      </c>
      <c r="H147" s="63"/>
      <c r="I147" s="64"/>
      <c r="J147" s="64"/>
      <c r="K147" s="64"/>
      <c r="L147" s="64"/>
      <c r="M147" s="64"/>
      <c r="N147" s="64"/>
      <c r="O147" s="64"/>
      <c r="P147" s="64"/>
      <c r="Q147" s="64"/>
      <c r="R147" s="64"/>
      <c r="S147" s="64"/>
      <c r="T147" s="64"/>
      <c r="U147" s="64" t="s">
        <v>205</v>
      </c>
      <c r="V147" s="64"/>
      <c r="W147" s="64"/>
      <c r="X147" s="64"/>
      <c r="Y147" s="64"/>
      <c r="Z147" s="64"/>
      <c r="AA147" s="64"/>
      <c r="AB147" s="65"/>
      <c r="AC147" s="62" t="s">
        <v>430</v>
      </c>
      <c r="AD147" s="62" t="s">
        <v>315</v>
      </c>
      <c r="AE147" s="66" t="s">
        <v>215</v>
      </c>
      <c r="AF147" s="62" t="s">
        <v>200</v>
      </c>
      <c r="AG147" s="66" t="s">
        <v>209</v>
      </c>
      <c r="AH147" s="67" t="s">
        <v>861</v>
      </c>
      <c r="AI147" s="64" t="s">
        <v>205</v>
      </c>
      <c r="AJ147" s="64"/>
      <c r="AK147" s="65" t="s">
        <v>205</v>
      </c>
      <c r="AL147" s="63"/>
      <c r="AM147" s="64" t="s">
        <v>205</v>
      </c>
      <c r="AN147" s="64" t="s">
        <v>205</v>
      </c>
      <c r="AO147" s="64"/>
      <c r="AP147" s="64"/>
      <c r="AQ147" s="64" t="s">
        <v>205</v>
      </c>
      <c r="AR147" s="64" t="s">
        <v>205</v>
      </c>
      <c r="AS147" s="64"/>
      <c r="AT147" s="64"/>
      <c r="AU147" s="64"/>
      <c r="AV147" s="65"/>
      <c r="AW147" s="29" t="s">
        <v>205</v>
      </c>
      <c r="AX147" s="9" t="s">
        <v>172</v>
      </c>
      <c r="AY147" s="9" t="s">
        <v>149</v>
      </c>
      <c r="AZ147" s="49" t="s">
        <v>153</v>
      </c>
      <c r="BA147" s="40"/>
      <c r="BB147" s="9"/>
      <c r="BC147" s="9"/>
      <c r="BD147" s="38"/>
      <c r="BE147" s="16" t="s">
        <v>205</v>
      </c>
      <c r="BF147" s="9" t="s">
        <v>181</v>
      </c>
      <c r="BG147" s="9" t="s">
        <v>174</v>
      </c>
      <c r="BH147" s="9" t="s">
        <v>171</v>
      </c>
      <c r="BI147" s="40"/>
      <c r="BJ147" s="9"/>
      <c r="BK147" s="9"/>
      <c r="BL147" s="49"/>
      <c r="BM147" s="68" t="s">
        <v>209</v>
      </c>
      <c r="BN147" s="70" t="s">
        <v>209</v>
      </c>
      <c r="BO147" s="21" t="s">
        <v>209</v>
      </c>
      <c r="BP147" s="62" t="s">
        <v>74</v>
      </c>
      <c r="BQ147" s="104" t="s">
        <v>431</v>
      </c>
      <c r="BR147" s="58" t="s">
        <v>1392</v>
      </c>
    </row>
    <row r="148" spans="1:70" s="14" customFormat="1" ht="16" x14ac:dyDescent="0.2">
      <c r="A148" s="60" t="s">
        <v>1306</v>
      </c>
      <c r="B148" s="60" t="s">
        <v>1050</v>
      </c>
      <c r="C148" s="4" t="s">
        <v>1147</v>
      </c>
      <c r="D148" s="62"/>
      <c r="E148" s="62" t="s">
        <v>34</v>
      </c>
      <c r="F148" s="62"/>
      <c r="G148" s="62" t="s">
        <v>971</v>
      </c>
      <c r="H148" s="63"/>
      <c r="I148" s="64"/>
      <c r="J148" s="64"/>
      <c r="K148" s="64"/>
      <c r="L148" s="64"/>
      <c r="M148" s="64"/>
      <c r="N148" s="64"/>
      <c r="O148" s="64"/>
      <c r="P148" s="64"/>
      <c r="Q148" s="64" t="s">
        <v>205</v>
      </c>
      <c r="R148" s="64" t="s">
        <v>205</v>
      </c>
      <c r="S148" s="64"/>
      <c r="T148" s="64"/>
      <c r="U148" s="64"/>
      <c r="V148" s="64"/>
      <c r="W148" s="64"/>
      <c r="X148" s="64"/>
      <c r="Y148" s="64"/>
      <c r="Z148" s="64"/>
      <c r="AA148" s="64"/>
      <c r="AB148" s="65"/>
      <c r="AC148" s="62" t="s">
        <v>295</v>
      </c>
      <c r="AD148" s="62" t="s">
        <v>295</v>
      </c>
      <c r="AE148" s="66" t="s">
        <v>215</v>
      </c>
      <c r="AF148" s="62" t="s">
        <v>200</v>
      </c>
      <c r="AG148" s="66">
        <v>2010</v>
      </c>
      <c r="AH148" s="67" t="s">
        <v>858</v>
      </c>
      <c r="AI148" s="64"/>
      <c r="AJ148" s="64" t="s">
        <v>205</v>
      </c>
      <c r="AK148" s="65"/>
      <c r="AL148" s="63" t="s">
        <v>205</v>
      </c>
      <c r="AM148" s="64"/>
      <c r="AN148" s="64"/>
      <c r="AO148" s="64" t="s">
        <v>205</v>
      </c>
      <c r="AP148" s="64"/>
      <c r="AQ148" s="64" t="s">
        <v>205</v>
      </c>
      <c r="AR148" s="64" t="s">
        <v>205</v>
      </c>
      <c r="AS148" s="64"/>
      <c r="AT148" s="64"/>
      <c r="AU148" s="64"/>
      <c r="AV148" s="65"/>
      <c r="AW148" s="29" t="s">
        <v>205</v>
      </c>
      <c r="AX148" s="9" t="s">
        <v>150</v>
      </c>
      <c r="AY148" s="9" t="s">
        <v>149</v>
      </c>
      <c r="AZ148" s="49"/>
      <c r="BA148" s="29" t="s">
        <v>205</v>
      </c>
      <c r="BB148" s="9" t="s">
        <v>157</v>
      </c>
      <c r="BC148" s="9"/>
      <c r="BD148" s="49"/>
      <c r="BE148" s="16" t="s">
        <v>205</v>
      </c>
      <c r="BF148" s="21" t="s">
        <v>167</v>
      </c>
      <c r="BG148" s="21" t="s">
        <v>170</v>
      </c>
      <c r="BH148" s="9" t="s">
        <v>174</v>
      </c>
      <c r="BI148" s="29" t="s">
        <v>205</v>
      </c>
      <c r="BJ148" s="9" t="s">
        <v>180</v>
      </c>
      <c r="BK148" s="9" t="s">
        <v>179</v>
      </c>
      <c r="BL148" s="49"/>
      <c r="BM148" s="68" t="s">
        <v>222</v>
      </c>
      <c r="BN148" s="71">
        <v>2244596</v>
      </c>
      <c r="BO148" s="21" t="s">
        <v>215</v>
      </c>
      <c r="BP148" s="62" t="s">
        <v>74</v>
      </c>
      <c r="BQ148" s="100" t="s">
        <v>970</v>
      </c>
      <c r="BR148" s="58" t="s">
        <v>1392</v>
      </c>
    </row>
    <row r="149" spans="1:70" s="14" customFormat="1" ht="16" x14ac:dyDescent="0.2">
      <c r="A149" s="60" t="s">
        <v>1307</v>
      </c>
      <c r="B149" s="60" t="s">
        <v>1308</v>
      </c>
      <c r="C149" s="4" t="s">
        <v>61</v>
      </c>
      <c r="D149" s="4"/>
      <c r="E149" s="62" t="s">
        <v>34</v>
      </c>
      <c r="F149" s="62" t="s">
        <v>644</v>
      </c>
      <c r="G149" s="62" t="s">
        <v>542</v>
      </c>
      <c r="H149" s="63" t="s">
        <v>205</v>
      </c>
      <c r="I149" s="64"/>
      <c r="J149" s="64"/>
      <c r="K149" s="64"/>
      <c r="L149" s="64"/>
      <c r="M149" s="64"/>
      <c r="N149" s="64"/>
      <c r="O149" s="64"/>
      <c r="P149" s="64"/>
      <c r="Q149" s="64"/>
      <c r="R149" s="64"/>
      <c r="S149" s="64"/>
      <c r="T149" s="64"/>
      <c r="U149" s="64"/>
      <c r="V149" s="64"/>
      <c r="W149" s="64"/>
      <c r="X149" s="64"/>
      <c r="Y149" s="64"/>
      <c r="Z149" s="64"/>
      <c r="AA149" s="64"/>
      <c r="AB149" s="65"/>
      <c r="AC149" s="62" t="s">
        <v>543</v>
      </c>
      <c r="AD149" s="62" t="s">
        <v>43</v>
      </c>
      <c r="AE149" s="66" t="s">
        <v>215</v>
      </c>
      <c r="AF149" s="62" t="s">
        <v>197</v>
      </c>
      <c r="AG149" s="66" t="s">
        <v>209</v>
      </c>
      <c r="AH149" s="67" t="s">
        <v>861</v>
      </c>
      <c r="AI149" s="64"/>
      <c r="AJ149" s="64"/>
      <c r="AK149" s="65"/>
      <c r="AL149" s="63"/>
      <c r="AM149" s="64" t="s">
        <v>205</v>
      </c>
      <c r="AN149" s="64"/>
      <c r="AO149" s="64"/>
      <c r="AP149" s="64"/>
      <c r="AQ149" s="64"/>
      <c r="AR149" s="64"/>
      <c r="AS149" s="64"/>
      <c r="AT149" s="64"/>
      <c r="AU149" s="64"/>
      <c r="AV149" s="65"/>
      <c r="AW149" s="29" t="s">
        <v>205</v>
      </c>
      <c r="AX149" s="9" t="s">
        <v>154</v>
      </c>
      <c r="AY149" s="9" t="s">
        <v>172</v>
      </c>
      <c r="AZ149" s="49"/>
      <c r="BA149" s="29"/>
      <c r="BB149" s="9"/>
      <c r="BC149" s="9"/>
      <c r="BD149" s="49"/>
      <c r="BE149" s="16"/>
      <c r="BF149" s="9"/>
      <c r="BG149" s="9"/>
      <c r="BH149" s="9"/>
      <c r="BI149" s="29"/>
      <c r="BJ149" s="9"/>
      <c r="BK149" s="9"/>
      <c r="BL149" s="49"/>
      <c r="BM149" s="68" t="s">
        <v>542</v>
      </c>
      <c r="BN149" s="62" t="s">
        <v>209</v>
      </c>
      <c r="BO149" s="9" t="s">
        <v>73</v>
      </c>
      <c r="BP149" s="62" t="s">
        <v>73</v>
      </c>
      <c r="BQ149" s="100"/>
      <c r="BR149" s="58" t="s">
        <v>1392</v>
      </c>
    </row>
    <row r="150" spans="1:70" s="14" customFormat="1" ht="16" x14ac:dyDescent="0.2">
      <c r="A150" s="61" t="s">
        <v>1309</v>
      </c>
      <c r="B150" s="61" t="s">
        <v>809</v>
      </c>
      <c r="C150" s="4" t="s">
        <v>1140</v>
      </c>
      <c r="D150" s="4" t="s">
        <v>1141</v>
      </c>
      <c r="E150" s="61" t="s">
        <v>28</v>
      </c>
      <c r="F150" s="61" t="s">
        <v>644</v>
      </c>
      <c r="G150" s="61" t="s">
        <v>810</v>
      </c>
      <c r="H150" s="61"/>
      <c r="I150" s="61"/>
      <c r="J150" s="72"/>
      <c r="K150" s="72" t="s">
        <v>205</v>
      </c>
      <c r="L150" s="72"/>
      <c r="M150" s="72"/>
      <c r="N150" s="72"/>
      <c r="O150" s="72"/>
      <c r="P150" s="72"/>
      <c r="Q150" s="72"/>
      <c r="R150" s="72"/>
      <c r="S150" s="72"/>
      <c r="T150" s="72"/>
      <c r="U150" s="72"/>
      <c r="V150" s="61" t="s">
        <v>205</v>
      </c>
      <c r="W150" s="61"/>
      <c r="X150" s="61"/>
      <c r="Y150" s="61"/>
      <c r="Z150" s="61"/>
      <c r="AA150" s="61"/>
      <c r="AB150" s="65" t="s">
        <v>205</v>
      </c>
      <c r="AC150" s="62" t="s">
        <v>811</v>
      </c>
      <c r="AD150" s="61" t="s">
        <v>315</v>
      </c>
      <c r="AE150" s="73" t="s">
        <v>812</v>
      </c>
      <c r="AF150" s="61" t="s">
        <v>133</v>
      </c>
      <c r="AG150" s="73">
        <v>2014</v>
      </c>
      <c r="AH150" s="67" t="s">
        <v>861</v>
      </c>
      <c r="AI150" s="72"/>
      <c r="AJ150" s="72"/>
      <c r="AK150" s="65"/>
      <c r="AL150" s="63" t="s">
        <v>205</v>
      </c>
      <c r="AM150" s="72"/>
      <c r="AN150" s="72"/>
      <c r="AO150" s="72"/>
      <c r="AP150" s="72"/>
      <c r="AQ150" s="72"/>
      <c r="AR150" s="72"/>
      <c r="AS150" s="72"/>
      <c r="AT150" s="72" t="s">
        <v>205</v>
      </c>
      <c r="AU150" s="72"/>
      <c r="AV150" s="65"/>
      <c r="AW150" s="29" t="s">
        <v>205</v>
      </c>
      <c r="AX150" s="15" t="s">
        <v>621</v>
      </c>
      <c r="AY150" s="15" t="s">
        <v>193</v>
      </c>
      <c r="AZ150" s="38"/>
      <c r="BA150" s="40" t="s">
        <v>205</v>
      </c>
      <c r="BB150" s="15" t="s">
        <v>157</v>
      </c>
      <c r="BC150" s="15" t="s">
        <v>163</v>
      </c>
      <c r="BD150" s="38"/>
      <c r="BE150" s="15"/>
      <c r="BF150" s="15"/>
      <c r="BG150" s="15"/>
      <c r="BH150" s="24"/>
      <c r="BI150" s="40"/>
      <c r="BJ150" s="15"/>
      <c r="BK150" s="15"/>
      <c r="BL150" s="49"/>
      <c r="BM150" s="68" t="s">
        <v>813</v>
      </c>
      <c r="BN150" s="61" t="s">
        <v>209</v>
      </c>
      <c r="BO150" s="21" t="s">
        <v>73</v>
      </c>
      <c r="BP150" s="61" t="s">
        <v>73</v>
      </c>
      <c r="BQ150" s="102"/>
      <c r="BR150" s="58" t="s">
        <v>1392</v>
      </c>
    </row>
    <row r="151" spans="1:70" s="14" customFormat="1" ht="16" x14ac:dyDescent="0.2">
      <c r="A151" s="60" t="s">
        <v>728</v>
      </c>
      <c r="B151" s="60" t="s">
        <v>733</v>
      </c>
      <c r="C151" s="4" t="s">
        <v>1088</v>
      </c>
      <c r="D151" s="4" t="s">
        <v>1089</v>
      </c>
      <c r="E151" s="62" t="s">
        <v>28</v>
      </c>
      <c r="F151" s="62" t="s">
        <v>644</v>
      </c>
      <c r="G151" s="62" t="s">
        <v>732</v>
      </c>
      <c r="H151" s="63"/>
      <c r="I151" s="64"/>
      <c r="J151" s="64"/>
      <c r="K151" s="64"/>
      <c r="L151" s="64"/>
      <c r="M151" s="64"/>
      <c r="N151" s="64"/>
      <c r="O151" s="64"/>
      <c r="P151" s="64"/>
      <c r="Q151" s="64"/>
      <c r="R151" s="64"/>
      <c r="S151" s="64"/>
      <c r="T151" s="64"/>
      <c r="U151" s="64"/>
      <c r="V151" s="64"/>
      <c r="W151" s="64"/>
      <c r="X151" s="64"/>
      <c r="Y151" s="64" t="s">
        <v>205</v>
      </c>
      <c r="Z151" s="64"/>
      <c r="AA151" s="64"/>
      <c r="AB151" s="65"/>
      <c r="AC151" s="62" t="s">
        <v>731</v>
      </c>
      <c r="AD151" s="62" t="s">
        <v>39</v>
      </c>
      <c r="AE151" s="66" t="s">
        <v>215</v>
      </c>
      <c r="AF151" s="62" t="s">
        <v>133</v>
      </c>
      <c r="AG151" s="66">
        <v>2002</v>
      </c>
      <c r="AH151" s="67" t="s">
        <v>858</v>
      </c>
      <c r="AI151" s="64" t="s">
        <v>205</v>
      </c>
      <c r="AJ151" s="64"/>
      <c r="AK151" s="65"/>
      <c r="AL151" s="63"/>
      <c r="AM151" s="64" t="s">
        <v>205</v>
      </c>
      <c r="AN151" s="64" t="s">
        <v>205</v>
      </c>
      <c r="AO151" s="64"/>
      <c r="AP151" s="64"/>
      <c r="AQ151" s="64"/>
      <c r="AR151" s="64" t="s">
        <v>205</v>
      </c>
      <c r="AS151" s="64"/>
      <c r="AT151" s="64"/>
      <c r="AU151" s="64"/>
      <c r="AV151" s="65"/>
      <c r="AW151" s="29" t="s">
        <v>205</v>
      </c>
      <c r="AX151" s="9" t="s">
        <v>172</v>
      </c>
      <c r="AY151" s="9" t="s">
        <v>148</v>
      </c>
      <c r="AZ151" s="49" t="s">
        <v>186</v>
      </c>
      <c r="BA151" s="40"/>
      <c r="BB151" s="9"/>
      <c r="BC151" s="9"/>
      <c r="BD151" s="49"/>
      <c r="BE151" s="16" t="s">
        <v>205</v>
      </c>
      <c r="BF151" s="9" t="s">
        <v>624</v>
      </c>
      <c r="BG151" s="9"/>
      <c r="BH151" s="9"/>
      <c r="BI151" s="40"/>
      <c r="BJ151" s="9"/>
      <c r="BK151" s="9"/>
      <c r="BL151" s="49"/>
      <c r="BM151" s="68" t="s">
        <v>209</v>
      </c>
      <c r="BN151" s="62" t="s">
        <v>209</v>
      </c>
      <c r="BO151" s="21" t="s">
        <v>209</v>
      </c>
      <c r="BP151" s="62" t="s">
        <v>74</v>
      </c>
      <c r="BQ151" s="104" t="s">
        <v>734</v>
      </c>
      <c r="BR151" s="58" t="s">
        <v>1392</v>
      </c>
    </row>
    <row r="152" spans="1:70" s="14" customFormat="1" ht="16" x14ac:dyDescent="0.2">
      <c r="A152" s="60" t="s">
        <v>1310</v>
      </c>
      <c r="B152" s="60" t="s">
        <v>1311</v>
      </c>
      <c r="C152" s="4" t="s">
        <v>220</v>
      </c>
      <c r="D152" s="4"/>
      <c r="E152" s="62" t="s">
        <v>28</v>
      </c>
      <c r="F152" s="62" t="s">
        <v>644</v>
      </c>
      <c r="G152" s="62" t="s">
        <v>222</v>
      </c>
      <c r="H152" s="63"/>
      <c r="I152" s="64"/>
      <c r="J152" s="64"/>
      <c r="K152" s="64"/>
      <c r="L152" s="64"/>
      <c r="M152" s="64"/>
      <c r="N152" s="64"/>
      <c r="O152" s="64"/>
      <c r="P152" s="64"/>
      <c r="Q152" s="64" t="s">
        <v>205</v>
      </c>
      <c r="R152" s="64" t="s">
        <v>205</v>
      </c>
      <c r="S152" s="64"/>
      <c r="T152" s="64"/>
      <c r="U152" s="64"/>
      <c r="V152" s="64"/>
      <c r="W152" s="64"/>
      <c r="X152" s="64"/>
      <c r="Y152" s="64"/>
      <c r="Z152" s="64"/>
      <c r="AA152" s="64"/>
      <c r="AB152" s="65"/>
      <c r="AC152" s="62" t="s">
        <v>221</v>
      </c>
      <c r="AD152" s="62" t="s">
        <v>1471</v>
      </c>
      <c r="AE152" s="66" t="s">
        <v>215</v>
      </c>
      <c r="AF152" s="62" t="s">
        <v>201</v>
      </c>
      <c r="AG152" s="66">
        <v>2010</v>
      </c>
      <c r="AH152" s="67" t="s">
        <v>858</v>
      </c>
      <c r="AI152" s="64"/>
      <c r="AJ152" s="64" t="s">
        <v>205</v>
      </c>
      <c r="AK152" s="65"/>
      <c r="AL152" s="63" t="s">
        <v>205</v>
      </c>
      <c r="AM152" s="64" t="s">
        <v>205</v>
      </c>
      <c r="AN152" s="64" t="s">
        <v>205</v>
      </c>
      <c r="AO152" s="64" t="s">
        <v>205</v>
      </c>
      <c r="AP152" s="64" t="s">
        <v>205</v>
      </c>
      <c r="AQ152" s="64" t="s">
        <v>205</v>
      </c>
      <c r="AR152" s="64" t="s">
        <v>205</v>
      </c>
      <c r="AS152" s="64" t="s">
        <v>205</v>
      </c>
      <c r="AT152" s="64"/>
      <c r="AU152" s="64"/>
      <c r="AV152" s="65"/>
      <c r="AW152" s="29" t="s">
        <v>205</v>
      </c>
      <c r="AX152" s="9" t="s">
        <v>194</v>
      </c>
      <c r="AY152" s="9" t="s">
        <v>150</v>
      </c>
      <c r="AZ152" s="49"/>
      <c r="BA152" s="29" t="s">
        <v>205</v>
      </c>
      <c r="BB152" s="9" t="s">
        <v>161</v>
      </c>
      <c r="BC152" s="9" t="s">
        <v>158</v>
      </c>
      <c r="BD152" s="49"/>
      <c r="BE152" s="16" t="s">
        <v>205</v>
      </c>
      <c r="BF152" s="21" t="s">
        <v>169</v>
      </c>
      <c r="BG152" s="21" t="s">
        <v>624</v>
      </c>
      <c r="BH152" s="9"/>
      <c r="BI152" s="29"/>
      <c r="BJ152" s="9"/>
      <c r="BK152" s="9"/>
      <c r="BL152" s="49"/>
      <c r="BM152" s="68" t="s">
        <v>222</v>
      </c>
      <c r="BN152" s="62" t="s">
        <v>255</v>
      </c>
      <c r="BO152" s="21" t="s">
        <v>226</v>
      </c>
      <c r="BP152" s="62" t="s">
        <v>74</v>
      </c>
      <c r="BQ152" s="100" t="s">
        <v>220</v>
      </c>
      <c r="BR152" s="58" t="s">
        <v>1392</v>
      </c>
    </row>
    <row r="153" spans="1:70" s="14" customFormat="1" ht="16" x14ac:dyDescent="0.2">
      <c r="A153" s="5" t="s">
        <v>998</v>
      </c>
      <c r="B153" s="62" t="s">
        <v>999</v>
      </c>
      <c r="C153" s="4" t="s">
        <v>1152</v>
      </c>
      <c r="D153" s="62"/>
      <c r="E153" s="62" t="s">
        <v>34</v>
      </c>
      <c r="F153" s="62"/>
      <c r="G153" s="62" t="s">
        <v>1001</v>
      </c>
      <c r="H153" s="63"/>
      <c r="I153" s="64"/>
      <c r="J153" s="64"/>
      <c r="K153" s="64"/>
      <c r="L153" s="64"/>
      <c r="M153" s="64" t="s">
        <v>205</v>
      </c>
      <c r="N153" s="64"/>
      <c r="O153" s="64"/>
      <c r="P153" s="64"/>
      <c r="Q153" s="64"/>
      <c r="R153" s="64"/>
      <c r="S153" s="64"/>
      <c r="T153" s="64"/>
      <c r="U153" s="64"/>
      <c r="V153" s="64"/>
      <c r="W153" s="64"/>
      <c r="X153" s="64"/>
      <c r="Y153" s="64"/>
      <c r="Z153" s="64"/>
      <c r="AA153" s="64"/>
      <c r="AB153" s="65"/>
      <c r="AC153" s="62" t="s">
        <v>1002</v>
      </c>
      <c r="AD153" s="62" t="s">
        <v>352</v>
      </c>
      <c r="AE153" s="66" t="s">
        <v>215</v>
      </c>
      <c r="AF153" s="62" t="s">
        <v>200</v>
      </c>
      <c r="AG153" s="117" t="s">
        <v>209</v>
      </c>
      <c r="AH153" s="67" t="s">
        <v>861</v>
      </c>
      <c r="AI153" s="64"/>
      <c r="AJ153" s="64" t="s">
        <v>205</v>
      </c>
      <c r="AK153" s="65"/>
      <c r="AL153" s="63"/>
      <c r="AM153" s="64"/>
      <c r="AN153" s="64" t="s">
        <v>205</v>
      </c>
      <c r="AO153" s="64"/>
      <c r="AP153" s="64"/>
      <c r="AQ153" s="64"/>
      <c r="AR153" s="64" t="s">
        <v>205</v>
      </c>
      <c r="AS153" s="64"/>
      <c r="AT153" s="64"/>
      <c r="AU153" s="64"/>
      <c r="AV153" s="65"/>
      <c r="AW153" s="29" t="s">
        <v>205</v>
      </c>
      <c r="AX153" s="15" t="s">
        <v>148</v>
      </c>
      <c r="AY153" s="15" t="s">
        <v>621</v>
      </c>
      <c r="AZ153" s="38"/>
      <c r="BA153" s="40"/>
      <c r="BB153" s="15"/>
      <c r="BC153" s="15"/>
      <c r="BD153" s="38"/>
      <c r="BE153" s="16" t="s">
        <v>205</v>
      </c>
      <c r="BF153" s="15" t="s">
        <v>181</v>
      </c>
      <c r="BG153" s="15"/>
      <c r="BH153" s="24"/>
      <c r="BI153" s="40"/>
      <c r="BJ153" s="15"/>
      <c r="BK153" s="15"/>
      <c r="BL153" s="49"/>
      <c r="BM153" s="68" t="s">
        <v>1003</v>
      </c>
      <c r="BN153" s="71" t="s">
        <v>209</v>
      </c>
      <c r="BO153" s="9" t="s">
        <v>73</v>
      </c>
      <c r="BP153" s="62" t="s">
        <v>74</v>
      </c>
      <c r="BQ153" s="100" t="s">
        <v>1000</v>
      </c>
      <c r="BR153" s="58" t="s">
        <v>1392</v>
      </c>
    </row>
    <row r="154" spans="1:70" s="14" customFormat="1" ht="16" x14ac:dyDescent="0.2">
      <c r="A154" s="62" t="s">
        <v>1312</v>
      </c>
      <c r="B154" s="62" t="s">
        <v>1313</v>
      </c>
      <c r="C154" s="4" t="s">
        <v>1157</v>
      </c>
      <c r="D154" s="62"/>
      <c r="E154" s="62" t="s">
        <v>34</v>
      </c>
      <c r="F154" s="62"/>
      <c r="G154" s="62" t="s">
        <v>62</v>
      </c>
      <c r="H154" s="63"/>
      <c r="I154" s="64" t="s">
        <v>205</v>
      </c>
      <c r="J154" s="64"/>
      <c r="K154" s="64"/>
      <c r="L154" s="64"/>
      <c r="M154" s="64"/>
      <c r="N154" s="64" t="s">
        <v>205</v>
      </c>
      <c r="O154" s="64"/>
      <c r="P154" s="64"/>
      <c r="Q154" s="64"/>
      <c r="R154" s="64"/>
      <c r="S154" s="64"/>
      <c r="T154" s="64"/>
      <c r="U154" s="64"/>
      <c r="V154" s="64"/>
      <c r="W154" s="64"/>
      <c r="X154" s="64"/>
      <c r="Y154" s="64"/>
      <c r="Z154" s="64"/>
      <c r="AA154" s="64"/>
      <c r="AB154" s="65"/>
      <c r="AC154" s="62" t="s">
        <v>841</v>
      </c>
      <c r="AD154" s="62" t="s">
        <v>706</v>
      </c>
      <c r="AE154" s="66" t="s">
        <v>215</v>
      </c>
      <c r="AF154" s="62" t="s">
        <v>197</v>
      </c>
      <c r="AG154" s="66" t="s">
        <v>209</v>
      </c>
      <c r="AH154" s="67" t="s">
        <v>861</v>
      </c>
      <c r="AI154" s="64"/>
      <c r="AJ154" s="64"/>
      <c r="AK154" s="65"/>
      <c r="AL154" s="63"/>
      <c r="AM154" s="64"/>
      <c r="AN154" s="64" t="s">
        <v>205</v>
      </c>
      <c r="AO154" s="64"/>
      <c r="AP154" s="64"/>
      <c r="AQ154" s="64"/>
      <c r="AR154" s="64" t="s">
        <v>205</v>
      </c>
      <c r="AS154" s="64" t="s">
        <v>205</v>
      </c>
      <c r="AT154" s="64"/>
      <c r="AU154" s="64"/>
      <c r="AV154" s="65"/>
      <c r="AW154" s="29" t="s">
        <v>205</v>
      </c>
      <c r="AX154" s="15" t="s">
        <v>194</v>
      </c>
      <c r="AY154" s="15"/>
      <c r="AZ154" s="38"/>
      <c r="BA154" s="40"/>
      <c r="BB154" s="15"/>
      <c r="BC154" s="15"/>
      <c r="BD154" s="38"/>
      <c r="BE154" s="15" t="s">
        <v>205</v>
      </c>
      <c r="BF154" s="15" t="s">
        <v>842</v>
      </c>
      <c r="BG154" s="15" t="s">
        <v>174</v>
      </c>
      <c r="BH154" s="24"/>
      <c r="BI154" s="40"/>
      <c r="BJ154" s="15"/>
      <c r="BK154" s="15"/>
      <c r="BL154" s="49"/>
      <c r="BM154" s="68" t="s">
        <v>62</v>
      </c>
      <c r="BN154" s="71" t="s">
        <v>209</v>
      </c>
      <c r="BO154" s="9" t="s">
        <v>73</v>
      </c>
      <c r="BP154" s="62" t="s">
        <v>73</v>
      </c>
      <c r="BQ154" s="100"/>
      <c r="BR154" s="58" t="s">
        <v>1392</v>
      </c>
    </row>
    <row r="155" spans="1:70" s="14" customFormat="1" ht="16" x14ac:dyDescent="0.2">
      <c r="A155" s="60" t="s">
        <v>1314</v>
      </c>
      <c r="B155" s="60" t="s">
        <v>928</v>
      </c>
      <c r="C155" s="4" t="s">
        <v>392</v>
      </c>
      <c r="D155" s="4"/>
      <c r="E155" s="62" t="s">
        <v>34</v>
      </c>
      <c r="F155" s="62" t="s">
        <v>644</v>
      </c>
      <c r="G155" s="62" t="s">
        <v>333</v>
      </c>
      <c r="H155" s="63"/>
      <c r="I155" s="64"/>
      <c r="J155" s="64"/>
      <c r="K155" s="64"/>
      <c r="L155" s="64"/>
      <c r="M155" s="64"/>
      <c r="N155" s="64"/>
      <c r="O155" s="64"/>
      <c r="P155" s="64"/>
      <c r="Q155" s="64"/>
      <c r="R155" s="64"/>
      <c r="S155" s="64"/>
      <c r="T155" s="64"/>
      <c r="U155" s="64" t="s">
        <v>205</v>
      </c>
      <c r="V155" s="64"/>
      <c r="W155" s="64"/>
      <c r="X155" s="64"/>
      <c r="Y155" s="64"/>
      <c r="Z155" s="64"/>
      <c r="AA155" s="64"/>
      <c r="AB155" s="65"/>
      <c r="AC155" s="62" t="s">
        <v>393</v>
      </c>
      <c r="AD155" s="62" t="s">
        <v>393</v>
      </c>
      <c r="AE155" s="66" t="s">
        <v>215</v>
      </c>
      <c r="AF155" s="62" t="s">
        <v>200</v>
      </c>
      <c r="AG155" s="66">
        <v>2016</v>
      </c>
      <c r="AH155" s="67" t="s">
        <v>861</v>
      </c>
      <c r="AI155" s="64"/>
      <c r="AJ155" s="64"/>
      <c r="AK155" s="65"/>
      <c r="AL155" s="63" t="s">
        <v>205</v>
      </c>
      <c r="AM155" s="64" t="s">
        <v>205</v>
      </c>
      <c r="AN155" s="64"/>
      <c r="AO155" s="64"/>
      <c r="AP155" s="64"/>
      <c r="AQ155" s="64" t="s">
        <v>205</v>
      </c>
      <c r="AR155" s="64" t="s">
        <v>205</v>
      </c>
      <c r="AS155" s="64"/>
      <c r="AT155" s="64"/>
      <c r="AU155" s="64"/>
      <c r="AV155" s="65"/>
      <c r="AW155" s="29" t="s">
        <v>205</v>
      </c>
      <c r="AX155" s="9" t="s">
        <v>186</v>
      </c>
      <c r="AY155" s="9" t="s">
        <v>622</v>
      </c>
      <c r="AZ155" s="49"/>
      <c r="BA155" s="40"/>
      <c r="BB155" s="9"/>
      <c r="BC155" s="9"/>
      <c r="BD155" s="38"/>
      <c r="BE155" s="16" t="s">
        <v>205</v>
      </c>
      <c r="BF155" s="9" t="s">
        <v>174</v>
      </c>
      <c r="BG155" s="9" t="s">
        <v>170</v>
      </c>
      <c r="BH155" s="9" t="s">
        <v>624</v>
      </c>
      <c r="BI155" s="40"/>
      <c r="BJ155" s="9"/>
      <c r="BK155" s="9"/>
      <c r="BL155" s="49"/>
      <c r="BM155" s="68" t="s">
        <v>209</v>
      </c>
      <c r="BN155" s="70" t="s">
        <v>209</v>
      </c>
      <c r="BO155" s="21" t="s">
        <v>209</v>
      </c>
      <c r="BP155" s="62" t="s">
        <v>209</v>
      </c>
      <c r="BQ155" s="100"/>
      <c r="BR155" s="58" t="s">
        <v>1392</v>
      </c>
    </row>
    <row r="156" spans="1:70" s="14" customFormat="1" ht="16" x14ac:dyDescent="0.2">
      <c r="A156" s="60" t="s">
        <v>1315</v>
      </c>
      <c r="B156" s="60" t="s">
        <v>1316</v>
      </c>
      <c r="C156" s="4" t="s">
        <v>516</v>
      </c>
      <c r="D156" s="4"/>
      <c r="E156" s="62" t="s">
        <v>34</v>
      </c>
      <c r="F156" s="62"/>
      <c r="G156" s="62" t="s">
        <v>517</v>
      </c>
      <c r="H156" s="63"/>
      <c r="I156" s="64"/>
      <c r="J156" s="64" t="s">
        <v>205</v>
      </c>
      <c r="K156" s="64"/>
      <c r="L156" s="64"/>
      <c r="M156" s="64"/>
      <c r="N156" s="64" t="s">
        <v>205</v>
      </c>
      <c r="O156" s="64"/>
      <c r="P156" s="64"/>
      <c r="Q156" s="64"/>
      <c r="R156" s="64"/>
      <c r="S156" s="64"/>
      <c r="T156" s="64"/>
      <c r="U156" s="64"/>
      <c r="V156" s="64"/>
      <c r="W156" s="64"/>
      <c r="X156" s="64"/>
      <c r="Y156" s="64"/>
      <c r="Z156" s="64"/>
      <c r="AA156" s="64"/>
      <c r="AB156" s="65" t="s">
        <v>205</v>
      </c>
      <c r="AC156" s="62" t="s">
        <v>518</v>
      </c>
      <c r="AD156" s="62" t="s">
        <v>352</v>
      </c>
      <c r="AE156" s="66" t="s">
        <v>215</v>
      </c>
      <c r="AF156" s="62" t="s">
        <v>198</v>
      </c>
      <c r="AG156" s="66">
        <v>2005</v>
      </c>
      <c r="AH156" s="67" t="s">
        <v>861</v>
      </c>
      <c r="AI156" s="64"/>
      <c r="AJ156" s="64"/>
      <c r="AK156" s="65"/>
      <c r="AL156" s="63"/>
      <c r="AM156" s="64"/>
      <c r="AN156" s="64" t="s">
        <v>205</v>
      </c>
      <c r="AO156" s="64" t="s">
        <v>205</v>
      </c>
      <c r="AP156" s="64" t="s">
        <v>205</v>
      </c>
      <c r="AQ156" s="64"/>
      <c r="AR156" s="64"/>
      <c r="AS156" s="64"/>
      <c r="AT156" s="64"/>
      <c r="AU156" s="64"/>
      <c r="AV156" s="65"/>
      <c r="AW156" s="29" t="s">
        <v>205</v>
      </c>
      <c r="AX156" s="9" t="s">
        <v>186</v>
      </c>
      <c r="AY156" s="9"/>
      <c r="AZ156" s="49"/>
      <c r="BA156" s="29"/>
      <c r="BB156" s="9"/>
      <c r="BC156" s="9"/>
      <c r="BD156" s="49"/>
      <c r="BE156" s="16"/>
      <c r="BF156" s="9"/>
      <c r="BG156" s="9"/>
      <c r="BH156" s="9"/>
      <c r="BI156" s="29"/>
      <c r="BJ156" s="9"/>
      <c r="BK156" s="9"/>
      <c r="BL156" s="49"/>
      <c r="BM156" s="68" t="s">
        <v>209</v>
      </c>
      <c r="BN156" s="62" t="s">
        <v>209</v>
      </c>
      <c r="BO156" s="9" t="s">
        <v>209</v>
      </c>
      <c r="BP156" s="62" t="s">
        <v>73</v>
      </c>
      <c r="BQ156" s="100"/>
      <c r="BR156" s="58" t="s">
        <v>1392</v>
      </c>
    </row>
    <row r="157" spans="1:70" s="14" customFormat="1" ht="16" x14ac:dyDescent="0.2">
      <c r="A157" s="62" t="s">
        <v>822</v>
      </c>
      <c r="B157" s="62" t="s">
        <v>1317</v>
      </c>
      <c r="C157" s="4" t="s">
        <v>1131</v>
      </c>
      <c r="D157" s="4" t="s">
        <v>1132</v>
      </c>
      <c r="E157" s="62" t="s">
        <v>52</v>
      </c>
      <c r="F157" s="62"/>
      <c r="G157" s="62" t="s">
        <v>823</v>
      </c>
      <c r="H157" s="63"/>
      <c r="I157" s="64"/>
      <c r="J157" s="64" t="s">
        <v>205</v>
      </c>
      <c r="K157" s="64"/>
      <c r="L157" s="64"/>
      <c r="M157" s="64"/>
      <c r="N157" s="64" t="s">
        <v>205</v>
      </c>
      <c r="O157" s="64"/>
      <c r="P157" s="64"/>
      <c r="Q157" s="64"/>
      <c r="R157" s="64"/>
      <c r="S157" s="64"/>
      <c r="T157" s="64"/>
      <c r="U157" s="64"/>
      <c r="V157" s="64"/>
      <c r="W157" s="64"/>
      <c r="X157" s="64"/>
      <c r="Y157" s="64"/>
      <c r="Z157" s="64"/>
      <c r="AA157" s="64"/>
      <c r="AB157" s="65"/>
      <c r="AC157" s="62" t="s">
        <v>824</v>
      </c>
      <c r="AD157" s="62" t="s">
        <v>63</v>
      </c>
      <c r="AE157" s="66" t="s">
        <v>215</v>
      </c>
      <c r="AF157" s="62" t="s">
        <v>197</v>
      </c>
      <c r="AG157" s="66">
        <v>2014</v>
      </c>
      <c r="AH157" s="67" t="s">
        <v>861</v>
      </c>
      <c r="AI157" s="64"/>
      <c r="AJ157" s="64"/>
      <c r="AK157" s="65"/>
      <c r="AL157" s="63"/>
      <c r="AM157" s="64" t="s">
        <v>205</v>
      </c>
      <c r="AN157" s="64"/>
      <c r="AO157" s="64"/>
      <c r="AP157" s="64"/>
      <c r="AQ157" s="64" t="s">
        <v>205</v>
      </c>
      <c r="AR157" s="64"/>
      <c r="AS157" s="64"/>
      <c r="AT157" s="64"/>
      <c r="AU157" s="64"/>
      <c r="AV157" s="65"/>
      <c r="AW157" s="29" t="s">
        <v>205</v>
      </c>
      <c r="AX157" s="15" t="s">
        <v>621</v>
      </c>
      <c r="AY157" s="15" t="s">
        <v>149</v>
      </c>
      <c r="AZ157" s="38"/>
      <c r="BA157" s="40"/>
      <c r="BB157" s="15"/>
      <c r="BC157" s="15"/>
      <c r="BD157" s="38"/>
      <c r="BE157" s="15" t="s">
        <v>205</v>
      </c>
      <c r="BF157" s="15" t="s">
        <v>170</v>
      </c>
      <c r="BG157" s="15" t="s">
        <v>174</v>
      </c>
      <c r="BH157" s="15"/>
      <c r="BI157" s="40"/>
      <c r="BJ157" s="15"/>
      <c r="BK157" s="15"/>
      <c r="BL157" s="49"/>
      <c r="BM157" s="68" t="s">
        <v>823</v>
      </c>
      <c r="BN157" s="71" t="s">
        <v>209</v>
      </c>
      <c r="BO157" s="9" t="s">
        <v>73</v>
      </c>
      <c r="BP157" s="62" t="s">
        <v>73</v>
      </c>
      <c r="BQ157" s="100"/>
      <c r="BR157" s="58" t="s">
        <v>1392</v>
      </c>
    </row>
    <row r="158" spans="1:70" s="14" customFormat="1" ht="16" x14ac:dyDescent="0.2">
      <c r="A158" s="60" t="s">
        <v>1318</v>
      </c>
      <c r="B158" s="60" t="s">
        <v>868</v>
      </c>
      <c r="C158" s="4" t="s">
        <v>423</v>
      </c>
      <c r="D158" s="4"/>
      <c r="E158" s="62" t="s">
        <v>28</v>
      </c>
      <c r="F158" s="62"/>
      <c r="G158" s="62" t="s">
        <v>424</v>
      </c>
      <c r="H158" s="63"/>
      <c r="I158" s="64"/>
      <c r="J158" s="64"/>
      <c r="K158" s="64"/>
      <c r="L158" s="64"/>
      <c r="M158" s="64"/>
      <c r="N158" s="64"/>
      <c r="O158" s="64"/>
      <c r="P158" s="64"/>
      <c r="Q158" s="64"/>
      <c r="R158" s="64"/>
      <c r="S158" s="64"/>
      <c r="T158" s="64"/>
      <c r="U158" s="64" t="s">
        <v>205</v>
      </c>
      <c r="V158" s="64"/>
      <c r="W158" s="64"/>
      <c r="X158" s="64"/>
      <c r="Y158" s="64"/>
      <c r="Z158" s="64"/>
      <c r="AA158" s="64"/>
      <c r="AB158" s="65"/>
      <c r="AC158" s="62" t="s">
        <v>51</v>
      </c>
      <c r="AD158" s="62" t="s">
        <v>51</v>
      </c>
      <c r="AE158" s="66" t="s">
        <v>215</v>
      </c>
      <c r="AF158" s="62" t="s">
        <v>200</v>
      </c>
      <c r="AG158" s="66">
        <v>2006</v>
      </c>
      <c r="AH158" s="67" t="s">
        <v>200</v>
      </c>
      <c r="AI158" s="64"/>
      <c r="AJ158" s="64"/>
      <c r="AK158" s="65" t="s">
        <v>205</v>
      </c>
      <c r="AL158" s="63"/>
      <c r="AM158" s="64"/>
      <c r="AN158" s="64" t="s">
        <v>205</v>
      </c>
      <c r="AO158" s="64" t="s">
        <v>205</v>
      </c>
      <c r="AP158" s="64"/>
      <c r="AQ158" s="64"/>
      <c r="AR158" s="64" t="s">
        <v>205</v>
      </c>
      <c r="AS158" s="64"/>
      <c r="AT158" s="64"/>
      <c r="AU158" s="64"/>
      <c r="AV158" s="65"/>
      <c r="AW158" s="29" t="s">
        <v>205</v>
      </c>
      <c r="AX158" s="9" t="s">
        <v>149</v>
      </c>
      <c r="AY158" s="9" t="s">
        <v>147</v>
      </c>
      <c r="AZ158" s="49"/>
      <c r="BA158" s="40"/>
      <c r="BB158" s="9"/>
      <c r="BC158" s="9"/>
      <c r="BD158" s="38"/>
      <c r="BE158" s="15"/>
      <c r="BF158" s="9"/>
      <c r="BG158" s="9"/>
      <c r="BH158" s="9"/>
      <c r="BI158" s="29" t="s">
        <v>205</v>
      </c>
      <c r="BJ158" s="9" t="s">
        <v>202</v>
      </c>
      <c r="BK158" s="9"/>
      <c r="BL158" s="49"/>
      <c r="BM158" s="68" t="s">
        <v>424</v>
      </c>
      <c r="BN158" s="70" t="s">
        <v>209</v>
      </c>
      <c r="BO158" s="21" t="s">
        <v>209</v>
      </c>
      <c r="BP158" s="62" t="s">
        <v>209</v>
      </c>
      <c r="BQ158" s="100"/>
      <c r="BR158" s="58" t="s">
        <v>1392</v>
      </c>
    </row>
    <row r="159" spans="1:70" s="14" customFormat="1" ht="16" x14ac:dyDescent="0.2">
      <c r="A159" s="60" t="s">
        <v>1319</v>
      </c>
      <c r="B159" s="60" t="s">
        <v>480</v>
      </c>
      <c r="C159" s="4" t="s">
        <v>481</v>
      </c>
      <c r="D159" s="4"/>
      <c r="E159" s="62" t="s">
        <v>331</v>
      </c>
      <c r="F159" s="62" t="s">
        <v>644</v>
      </c>
      <c r="G159" s="62" t="s">
        <v>482</v>
      </c>
      <c r="H159" s="63"/>
      <c r="I159" s="64"/>
      <c r="J159" s="64"/>
      <c r="K159" s="64"/>
      <c r="L159" s="64"/>
      <c r="M159" s="64"/>
      <c r="N159" s="64"/>
      <c r="O159" s="64"/>
      <c r="P159" s="64"/>
      <c r="Q159" s="64"/>
      <c r="R159" s="64"/>
      <c r="S159" s="64"/>
      <c r="T159" s="64"/>
      <c r="U159" s="64" t="s">
        <v>205</v>
      </c>
      <c r="V159" s="64"/>
      <c r="W159" s="64"/>
      <c r="X159" s="64"/>
      <c r="Y159" s="64"/>
      <c r="Z159" s="64"/>
      <c r="AA159" s="64"/>
      <c r="AB159" s="65"/>
      <c r="AC159" s="62" t="s">
        <v>483</v>
      </c>
      <c r="AD159" s="62" t="s">
        <v>483</v>
      </c>
      <c r="AE159" s="66" t="s">
        <v>215</v>
      </c>
      <c r="AF159" s="62" t="s">
        <v>200</v>
      </c>
      <c r="AG159" s="66">
        <v>2018</v>
      </c>
      <c r="AH159" s="67" t="s">
        <v>200</v>
      </c>
      <c r="AI159" s="64"/>
      <c r="AJ159" s="64"/>
      <c r="AK159" s="65" t="s">
        <v>205</v>
      </c>
      <c r="AL159" s="63"/>
      <c r="AM159" s="64"/>
      <c r="AN159" s="64"/>
      <c r="AO159" s="64" t="s">
        <v>205</v>
      </c>
      <c r="AP159" s="64"/>
      <c r="AQ159" s="64"/>
      <c r="AR159" s="64"/>
      <c r="AS159" s="64" t="s">
        <v>205</v>
      </c>
      <c r="AT159" s="64"/>
      <c r="AU159" s="64"/>
      <c r="AV159" s="65" t="s">
        <v>205</v>
      </c>
      <c r="AW159" s="40"/>
      <c r="AX159" s="9"/>
      <c r="AY159" s="9"/>
      <c r="AZ159" s="49"/>
      <c r="BA159" s="29" t="s">
        <v>205</v>
      </c>
      <c r="BB159" s="9" t="s">
        <v>165</v>
      </c>
      <c r="BC159" s="9"/>
      <c r="BD159" s="38"/>
      <c r="BE159" s="16" t="s">
        <v>205</v>
      </c>
      <c r="BF159" s="9" t="s">
        <v>168</v>
      </c>
      <c r="BG159" s="9" t="s">
        <v>181</v>
      </c>
      <c r="BH159" s="9"/>
      <c r="BI159" s="29" t="s">
        <v>205</v>
      </c>
      <c r="BJ159" s="9" t="s">
        <v>202</v>
      </c>
      <c r="BK159" s="9"/>
      <c r="BL159" s="49"/>
      <c r="BM159" s="68" t="s">
        <v>243</v>
      </c>
      <c r="BN159" s="70" t="s">
        <v>209</v>
      </c>
      <c r="BO159" s="21" t="s">
        <v>209</v>
      </c>
      <c r="BP159" s="62" t="s">
        <v>209</v>
      </c>
      <c r="BQ159" s="100"/>
      <c r="BR159" s="58" t="s">
        <v>1392</v>
      </c>
    </row>
    <row r="160" spans="1:70" s="14" customFormat="1" ht="16" x14ac:dyDescent="0.2">
      <c r="A160" s="60" t="s">
        <v>1320</v>
      </c>
      <c r="B160" s="60" t="s">
        <v>968</v>
      </c>
      <c r="C160" s="4" t="s">
        <v>1143</v>
      </c>
      <c r="D160" s="62"/>
      <c r="E160" s="62" t="s">
        <v>34</v>
      </c>
      <c r="F160" s="62"/>
      <c r="G160" s="62" t="s">
        <v>222</v>
      </c>
      <c r="H160" s="63"/>
      <c r="I160" s="64"/>
      <c r="J160" s="64"/>
      <c r="K160" s="64"/>
      <c r="L160" s="64"/>
      <c r="M160" s="64"/>
      <c r="N160" s="64" t="s">
        <v>205</v>
      </c>
      <c r="O160" s="64"/>
      <c r="P160" s="64"/>
      <c r="Q160" s="64" t="s">
        <v>205</v>
      </c>
      <c r="R160" s="64" t="s">
        <v>205</v>
      </c>
      <c r="S160" s="64"/>
      <c r="T160" s="64" t="s">
        <v>205</v>
      </c>
      <c r="U160" s="64"/>
      <c r="V160" s="64"/>
      <c r="W160" s="64"/>
      <c r="X160" s="64"/>
      <c r="Y160" s="64"/>
      <c r="Z160" s="64"/>
      <c r="AA160" s="64"/>
      <c r="AB160" s="65"/>
      <c r="AC160" s="62" t="s">
        <v>31</v>
      </c>
      <c r="AD160" s="62" t="s">
        <v>279</v>
      </c>
      <c r="AE160" s="66" t="s">
        <v>215</v>
      </c>
      <c r="AF160" s="62" t="s">
        <v>133</v>
      </c>
      <c r="AG160" s="66">
        <v>2011</v>
      </c>
      <c r="AH160" s="67" t="s">
        <v>858</v>
      </c>
      <c r="AI160" s="64"/>
      <c r="AJ160" s="64" t="s">
        <v>205</v>
      </c>
      <c r="AK160" s="65"/>
      <c r="AL160" s="63" t="s">
        <v>205</v>
      </c>
      <c r="AM160" s="64" t="s">
        <v>205</v>
      </c>
      <c r="AN160" s="64"/>
      <c r="AO160" s="64" t="s">
        <v>205</v>
      </c>
      <c r="AP160" s="64"/>
      <c r="AQ160" s="64"/>
      <c r="AR160" s="64"/>
      <c r="AS160" s="64"/>
      <c r="AT160" s="64"/>
      <c r="AU160" s="64"/>
      <c r="AV160" s="65" t="s">
        <v>205</v>
      </c>
      <c r="AW160" s="29" t="s">
        <v>205</v>
      </c>
      <c r="AX160" s="9" t="s">
        <v>149</v>
      </c>
      <c r="AY160" s="9" t="s">
        <v>151</v>
      </c>
      <c r="AZ160" s="49"/>
      <c r="BA160" s="29" t="s">
        <v>205</v>
      </c>
      <c r="BB160" s="9" t="s">
        <v>155</v>
      </c>
      <c r="BC160" s="9"/>
      <c r="BD160" s="49"/>
      <c r="BE160" s="16"/>
      <c r="BF160" s="21"/>
      <c r="BG160" s="21"/>
      <c r="BH160" s="9"/>
      <c r="BI160" s="29" t="s">
        <v>205</v>
      </c>
      <c r="BJ160" s="9" t="s">
        <v>202</v>
      </c>
      <c r="BK160" s="9"/>
      <c r="BL160" s="49"/>
      <c r="BM160" s="68" t="s">
        <v>222</v>
      </c>
      <c r="BN160" s="71">
        <v>10000000</v>
      </c>
      <c r="BO160" s="21" t="s">
        <v>215</v>
      </c>
      <c r="BP160" s="62" t="s">
        <v>73</v>
      </c>
      <c r="BQ160" s="100"/>
      <c r="BR160" s="58" t="s">
        <v>1392</v>
      </c>
    </row>
    <row r="161" spans="1:70" s="14" customFormat="1" ht="16" x14ac:dyDescent="0.2">
      <c r="A161" s="60" t="s">
        <v>1321</v>
      </c>
      <c r="B161" s="60" t="s">
        <v>475</v>
      </c>
      <c r="C161" s="4" t="s">
        <v>476</v>
      </c>
      <c r="D161" s="4"/>
      <c r="E161" s="62" t="s">
        <v>331</v>
      </c>
      <c r="F161" s="62" t="s">
        <v>644</v>
      </c>
      <c r="G161" s="62" t="s">
        <v>477</v>
      </c>
      <c r="H161" s="63"/>
      <c r="I161" s="64"/>
      <c r="J161" s="64"/>
      <c r="K161" s="64"/>
      <c r="L161" s="64"/>
      <c r="M161" s="64"/>
      <c r="N161" s="64"/>
      <c r="O161" s="64"/>
      <c r="P161" s="64"/>
      <c r="Q161" s="64"/>
      <c r="R161" s="64"/>
      <c r="S161" s="64"/>
      <c r="T161" s="64"/>
      <c r="U161" s="64" t="s">
        <v>205</v>
      </c>
      <c r="V161" s="64"/>
      <c r="W161" s="64"/>
      <c r="X161" s="64"/>
      <c r="Y161" s="64"/>
      <c r="Z161" s="64"/>
      <c r="AA161" s="64"/>
      <c r="AB161" s="65" t="s">
        <v>205</v>
      </c>
      <c r="AC161" s="62" t="s">
        <v>65</v>
      </c>
      <c r="AD161" s="62" t="s">
        <v>65</v>
      </c>
      <c r="AE161" s="66" t="s">
        <v>215</v>
      </c>
      <c r="AF161" s="62" t="s">
        <v>200</v>
      </c>
      <c r="AG161" s="66">
        <v>2013</v>
      </c>
      <c r="AH161" s="67" t="s">
        <v>200</v>
      </c>
      <c r="AI161" s="64"/>
      <c r="AJ161" s="64"/>
      <c r="AK161" s="65"/>
      <c r="AL161" s="63"/>
      <c r="AM161" s="64" t="s">
        <v>205</v>
      </c>
      <c r="AN161" s="64"/>
      <c r="AO161" s="64"/>
      <c r="AP161" s="64"/>
      <c r="AQ161" s="64"/>
      <c r="AR161" s="64"/>
      <c r="AS161" s="64" t="s">
        <v>205</v>
      </c>
      <c r="AT161" s="64"/>
      <c r="AU161" s="64"/>
      <c r="AV161" s="65" t="s">
        <v>205</v>
      </c>
      <c r="AW161" s="29" t="s">
        <v>205</v>
      </c>
      <c r="AX161" s="9" t="s">
        <v>153</v>
      </c>
      <c r="AY161" s="9"/>
      <c r="AZ161" s="49"/>
      <c r="BA161" s="40"/>
      <c r="BB161" s="9"/>
      <c r="BC161" s="9"/>
      <c r="BD161" s="38"/>
      <c r="BE161" s="16" t="s">
        <v>205</v>
      </c>
      <c r="BF161" s="9" t="s">
        <v>168</v>
      </c>
      <c r="BG161" s="9" t="s">
        <v>181</v>
      </c>
      <c r="BH161" s="9"/>
      <c r="BI161" s="29" t="s">
        <v>205</v>
      </c>
      <c r="BJ161" s="9" t="s">
        <v>202</v>
      </c>
      <c r="BK161" s="9"/>
      <c r="BL161" s="49"/>
      <c r="BM161" s="68" t="s">
        <v>243</v>
      </c>
      <c r="BN161" s="70" t="s">
        <v>209</v>
      </c>
      <c r="BO161" s="21" t="s">
        <v>209</v>
      </c>
      <c r="BP161" s="62" t="s">
        <v>209</v>
      </c>
      <c r="BQ161" s="100"/>
      <c r="BR161" s="58" t="s">
        <v>1392</v>
      </c>
    </row>
    <row r="162" spans="1:70" s="14" customFormat="1" ht="16" x14ac:dyDescent="0.2">
      <c r="A162" s="60" t="s">
        <v>767</v>
      </c>
      <c r="B162" s="60" t="s">
        <v>1322</v>
      </c>
      <c r="C162" s="4" t="s">
        <v>1151</v>
      </c>
      <c r="D162" s="62"/>
      <c r="E162" s="62" t="s">
        <v>34</v>
      </c>
      <c r="F162" s="62"/>
      <c r="G162" s="62" t="s">
        <v>2</v>
      </c>
      <c r="H162" s="63"/>
      <c r="I162" s="64"/>
      <c r="J162" s="64"/>
      <c r="K162" s="64"/>
      <c r="L162" s="64"/>
      <c r="M162" s="64"/>
      <c r="N162" s="64"/>
      <c r="O162" s="64"/>
      <c r="P162" s="64"/>
      <c r="Q162" s="64"/>
      <c r="R162" s="64"/>
      <c r="S162" s="64"/>
      <c r="T162" s="64"/>
      <c r="U162" s="64"/>
      <c r="V162" s="64" t="s">
        <v>205</v>
      </c>
      <c r="W162" s="64"/>
      <c r="X162" s="64"/>
      <c r="Y162" s="64"/>
      <c r="Z162" s="64"/>
      <c r="AA162" s="64"/>
      <c r="AB162" s="65"/>
      <c r="AC162" s="62" t="s">
        <v>768</v>
      </c>
      <c r="AD162" s="62" t="s">
        <v>804</v>
      </c>
      <c r="AE162" s="66" t="s">
        <v>215</v>
      </c>
      <c r="AF162" s="62" t="s">
        <v>133</v>
      </c>
      <c r="AG162" s="66">
        <v>2019</v>
      </c>
      <c r="AH162" s="67" t="s">
        <v>858</v>
      </c>
      <c r="AI162" s="64"/>
      <c r="AJ162" s="64"/>
      <c r="AK162" s="65" t="s">
        <v>205</v>
      </c>
      <c r="AL162" s="63"/>
      <c r="AM162" s="64" t="s">
        <v>205</v>
      </c>
      <c r="AN162" s="64" t="s">
        <v>205</v>
      </c>
      <c r="AO162" s="64"/>
      <c r="AP162" s="64" t="s">
        <v>205</v>
      </c>
      <c r="AQ162" s="64"/>
      <c r="AR162" s="64"/>
      <c r="AS162" s="64"/>
      <c r="AT162" s="64"/>
      <c r="AU162" s="64"/>
      <c r="AV162" s="65" t="s">
        <v>205</v>
      </c>
      <c r="AW162" s="29" t="s">
        <v>205</v>
      </c>
      <c r="AX162" s="9" t="s">
        <v>186</v>
      </c>
      <c r="AY162" s="9" t="s">
        <v>149</v>
      </c>
      <c r="AZ162" s="49" t="s">
        <v>172</v>
      </c>
      <c r="BA162" s="40"/>
      <c r="BB162" s="9"/>
      <c r="BC162" s="9"/>
      <c r="BD162" s="49"/>
      <c r="BE162" s="15"/>
      <c r="BF162" s="9"/>
      <c r="BG162" s="9"/>
      <c r="BH162" s="9"/>
      <c r="BI162" s="29" t="s">
        <v>205</v>
      </c>
      <c r="BJ162" s="9" t="s">
        <v>191</v>
      </c>
      <c r="BK162" s="9"/>
      <c r="BL162" s="49"/>
      <c r="BM162" s="68" t="s">
        <v>359</v>
      </c>
      <c r="BN162" s="70">
        <v>20000000</v>
      </c>
      <c r="BO162" s="21" t="s">
        <v>209</v>
      </c>
      <c r="BP162" s="62" t="s">
        <v>209</v>
      </c>
      <c r="BQ162" s="100"/>
      <c r="BR162" s="58" t="s">
        <v>1392</v>
      </c>
    </row>
    <row r="163" spans="1:70" s="14" customFormat="1" ht="16" x14ac:dyDescent="0.2">
      <c r="A163" s="60" t="s">
        <v>1323</v>
      </c>
      <c r="B163" s="60" t="s">
        <v>954</v>
      </c>
      <c r="C163" s="4" t="s">
        <v>238</v>
      </c>
      <c r="D163" s="4"/>
      <c r="E163" s="62" t="s">
        <v>34</v>
      </c>
      <c r="F163" s="62" t="s">
        <v>644</v>
      </c>
      <c r="G163" s="62" t="s">
        <v>239</v>
      </c>
      <c r="H163" s="63"/>
      <c r="I163" s="64"/>
      <c r="J163" s="64"/>
      <c r="K163" s="64"/>
      <c r="L163" s="64"/>
      <c r="M163" s="64"/>
      <c r="N163" s="64"/>
      <c r="O163" s="64"/>
      <c r="P163" s="64"/>
      <c r="Q163" s="64" t="s">
        <v>205</v>
      </c>
      <c r="R163" s="64"/>
      <c r="S163" s="64"/>
      <c r="T163" s="64"/>
      <c r="U163" s="64"/>
      <c r="V163" s="64"/>
      <c r="W163" s="64"/>
      <c r="X163" s="64"/>
      <c r="Y163" s="64"/>
      <c r="Z163" s="64"/>
      <c r="AA163" s="64"/>
      <c r="AB163" s="65"/>
      <c r="AC163" s="62" t="s">
        <v>283</v>
      </c>
      <c r="AD163" s="62" t="s">
        <v>284</v>
      </c>
      <c r="AE163" s="66" t="s">
        <v>1463</v>
      </c>
      <c r="AF163" s="62" t="s">
        <v>198</v>
      </c>
      <c r="AG163" s="66">
        <v>2011</v>
      </c>
      <c r="AH163" s="67" t="s">
        <v>861</v>
      </c>
      <c r="AI163" s="64"/>
      <c r="AJ163" s="64" t="s">
        <v>205</v>
      </c>
      <c r="AK163" s="65"/>
      <c r="AL163" s="63" t="s">
        <v>205</v>
      </c>
      <c r="AM163" s="64" t="s">
        <v>205</v>
      </c>
      <c r="AN163" s="64"/>
      <c r="AO163" s="64"/>
      <c r="AP163" s="64"/>
      <c r="AQ163" s="64"/>
      <c r="AR163" s="64"/>
      <c r="AS163" s="64"/>
      <c r="AT163" s="64"/>
      <c r="AU163" s="64"/>
      <c r="AV163" s="65"/>
      <c r="AW163" s="29" t="s">
        <v>205</v>
      </c>
      <c r="AX163" s="9" t="s">
        <v>149</v>
      </c>
      <c r="AY163" s="9" t="s">
        <v>195</v>
      </c>
      <c r="AZ163" s="49"/>
      <c r="BA163" s="29"/>
      <c r="BB163" s="9"/>
      <c r="BC163" s="9"/>
      <c r="BD163" s="49"/>
      <c r="BE163" s="16"/>
      <c r="BF163" s="21"/>
      <c r="BG163" s="21"/>
      <c r="BH163" s="9"/>
      <c r="BI163" s="29"/>
      <c r="BJ163" s="9"/>
      <c r="BK163" s="9"/>
      <c r="BL163" s="49"/>
      <c r="BM163" s="68" t="s">
        <v>240</v>
      </c>
      <c r="BN163" s="62" t="s">
        <v>209</v>
      </c>
      <c r="BO163" s="21" t="s">
        <v>285</v>
      </c>
      <c r="BP163" s="62" t="s">
        <v>73</v>
      </c>
      <c r="BQ163" s="100"/>
      <c r="BR163" s="58" t="s">
        <v>1392</v>
      </c>
    </row>
    <row r="164" spans="1:70" s="14" customFormat="1" ht="16" x14ac:dyDescent="0.2">
      <c r="A164" s="60" t="s">
        <v>1324</v>
      </c>
      <c r="B164" s="60" t="s">
        <v>1325</v>
      </c>
      <c r="C164" s="4" t="s">
        <v>346</v>
      </c>
      <c r="D164" s="4"/>
      <c r="E164" s="62" t="s">
        <v>28</v>
      </c>
      <c r="F164" s="62" t="s">
        <v>644</v>
      </c>
      <c r="G164" s="62" t="s">
        <v>347</v>
      </c>
      <c r="H164" s="63"/>
      <c r="I164" s="64"/>
      <c r="J164" s="64"/>
      <c r="K164" s="64"/>
      <c r="L164" s="64"/>
      <c r="M164" s="64"/>
      <c r="N164" s="64"/>
      <c r="O164" s="64"/>
      <c r="P164" s="64"/>
      <c r="Q164" s="64"/>
      <c r="R164" s="64"/>
      <c r="S164" s="64"/>
      <c r="T164" s="64"/>
      <c r="U164" s="64" t="s">
        <v>205</v>
      </c>
      <c r="V164" s="64"/>
      <c r="W164" s="64"/>
      <c r="X164" s="64"/>
      <c r="Y164" s="64"/>
      <c r="Z164" s="64"/>
      <c r="AA164" s="64"/>
      <c r="AB164" s="65"/>
      <c r="AC164" s="62" t="s">
        <v>348</v>
      </c>
      <c r="AD164" s="62" t="s">
        <v>1472</v>
      </c>
      <c r="AE164" s="66"/>
      <c r="AF164" s="62" t="s">
        <v>201</v>
      </c>
      <c r="AG164" s="66" t="s">
        <v>209</v>
      </c>
      <c r="AH164" s="67" t="s">
        <v>861</v>
      </c>
      <c r="AI164" s="64"/>
      <c r="AJ164" s="64"/>
      <c r="AK164" s="65"/>
      <c r="AL164" s="63"/>
      <c r="AM164" s="64" t="s">
        <v>205</v>
      </c>
      <c r="AN164" s="64" t="s">
        <v>205</v>
      </c>
      <c r="AO164" s="64" t="s">
        <v>205</v>
      </c>
      <c r="AP164" s="64"/>
      <c r="AQ164" s="64" t="s">
        <v>205</v>
      </c>
      <c r="AR164" s="64"/>
      <c r="AS164" s="64" t="s">
        <v>205</v>
      </c>
      <c r="AT164" s="64"/>
      <c r="AU164" s="64"/>
      <c r="AV164" s="65"/>
      <c r="AW164" s="29" t="s">
        <v>205</v>
      </c>
      <c r="AX164" s="9" t="s">
        <v>147</v>
      </c>
      <c r="AY164" s="9" t="s">
        <v>195</v>
      </c>
      <c r="AZ164" s="49"/>
      <c r="BA164" s="29" t="s">
        <v>205</v>
      </c>
      <c r="BB164" s="9" t="s">
        <v>173</v>
      </c>
      <c r="BC164" s="9"/>
      <c r="BD164" s="49"/>
      <c r="BE164" s="16" t="s">
        <v>205</v>
      </c>
      <c r="BF164" s="9" t="s">
        <v>168</v>
      </c>
      <c r="BG164" s="9" t="s">
        <v>170</v>
      </c>
      <c r="BH164" s="9"/>
      <c r="BI164" s="40"/>
      <c r="BJ164" s="9"/>
      <c r="BK164" s="9"/>
      <c r="BL164" s="49"/>
      <c r="BM164" s="68" t="s">
        <v>209</v>
      </c>
      <c r="BN164" s="70" t="s">
        <v>209</v>
      </c>
      <c r="BO164" s="21" t="s">
        <v>209</v>
      </c>
      <c r="BP164" s="62" t="s">
        <v>209</v>
      </c>
      <c r="BQ164" s="100"/>
      <c r="BR164" s="58" t="s">
        <v>1392</v>
      </c>
    </row>
    <row r="165" spans="1:70" s="14" customFormat="1" ht="16" x14ac:dyDescent="0.2">
      <c r="A165" s="60" t="s">
        <v>1326</v>
      </c>
      <c r="B165" s="60" t="s">
        <v>932</v>
      </c>
      <c r="C165" s="4" t="s">
        <v>460</v>
      </c>
      <c r="D165" s="4"/>
      <c r="E165" s="62" t="s">
        <v>28</v>
      </c>
      <c r="F165" s="62" t="s">
        <v>644</v>
      </c>
      <c r="G165" s="62" t="s">
        <v>461</v>
      </c>
      <c r="H165" s="63"/>
      <c r="I165" s="64"/>
      <c r="J165" s="64"/>
      <c r="K165" s="64"/>
      <c r="L165" s="64"/>
      <c r="M165" s="64"/>
      <c r="N165" s="64"/>
      <c r="O165" s="64"/>
      <c r="P165" s="64"/>
      <c r="Q165" s="64"/>
      <c r="R165" s="64"/>
      <c r="S165" s="64"/>
      <c r="T165" s="64"/>
      <c r="U165" s="64" t="s">
        <v>205</v>
      </c>
      <c r="V165" s="64"/>
      <c r="W165" s="64"/>
      <c r="X165" s="64"/>
      <c r="Y165" s="64"/>
      <c r="Z165" s="64"/>
      <c r="AA165" s="64"/>
      <c r="AB165" s="65"/>
      <c r="AC165" s="62" t="s">
        <v>461</v>
      </c>
      <c r="AD165" s="62" t="s">
        <v>76</v>
      </c>
      <c r="AE165" s="66" t="s">
        <v>215</v>
      </c>
      <c r="AF165" s="62" t="s">
        <v>133</v>
      </c>
      <c r="AG165" s="66" t="s">
        <v>209</v>
      </c>
      <c r="AH165" s="67" t="s">
        <v>861</v>
      </c>
      <c r="AI165" s="64"/>
      <c r="AJ165" s="64"/>
      <c r="AK165" s="65" t="s">
        <v>205</v>
      </c>
      <c r="AL165" s="63"/>
      <c r="AM165" s="64"/>
      <c r="AN165" s="64" t="s">
        <v>205</v>
      </c>
      <c r="AO165" s="64"/>
      <c r="AP165" s="64" t="s">
        <v>205</v>
      </c>
      <c r="AQ165" s="64"/>
      <c r="AR165" s="64"/>
      <c r="AS165" s="64" t="s">
        <v>205</v>
      </c>
      <c r="AT165" s="64"/>
      <c r="AU165" s="64"/>
      <c r="AV165" s="65"/>
      <c r="AW165" s="29" t="s">
        <v>205</v>
      </c>
      <c r="AX165" s="9" t="s">
        <v>194</v>
      </c>
      <c r="AY165" s="9" t="s">
        <v>147</v>
      </c>
      <c r="AZ165" s="49"/>
      <c r="BA165" s="29" t="s">
        <v>205</v>
      </c>
      <c r="BB165" s="9" t="s">
        <v>164</v>
      </c>
      <c r="BC165" s="9"/>
      <c r="BD165" s="49"/>
      <c r="BE165" s="16" t="s">
        <v>205</v>
      </c>
      <c r="BF165" s="9" t="s">
        <v>181</v>
      </c>
      <c r="BG165" s="9"/>
      <c r="BH165" s="9"/>
      <c r="BI165" s="40"/>
      <c r="BJ165" s="9"/>
      <c r="BK165" s="9"/>
      <c r="BL165" s="49"/>
      <c r="BM165" s="68" t="s">
        <v>209</v>
      </c>
      <c r="BN165" s="70" t="s">
        <v>209</v>
      </c>
      <c r="BO165" s="21" t="s">
        <v>209</v>
      </c>
      <c r="BP165" s="62" t="s">
        <v>209</v>
      </c>
      <c r="BQ165" s="100"/>
      <c r="BR165" s="58" t="s">
        <v>1392</v>
      </c>
    </row>
    <row r="166" spans="1:70" s="14" customFormat="1" ht="16" x14ac:dyDescent="0.2">
      <c r="A166" s="60" t="s">
        <v>1327</v>
      </c>
      <c r="B166" s="60" t="s">
        <v>1328</v>
      </c>
      <c r="C166" s="4" t="s">
        <v>471</v>
      </c>
      <c r="D166" s="4"/>
      <c r="E166" s="62" t="s">
        <v>28</v>
      </c>
      <c r="F166" s="62" t="s">
        <v>644</v>
      </c>
      <c r="G166" s="62" t="s">
        <v>923</v>
      </c>
      <c r="H166" s="63"/>
      <c r="I166" s="64"/>
      <c r="J166" s="64"/>
      <c r="K166" s="64"/>
      <c r="L166" s="64"/>
      <c r="M166" s="64"/>
      <c r="N166" s="64" t="s">
        <v>205</v>
      </c>
      <c r="O166" s="64"/>
      <c r="P166" s="64"/>
      <c r="Q166" s="64"/>
      <c r="R166" s="64"/>
      <c r="S166" s="64"/>
      <c r="T166" s="64"/>
      <c r="U166" s="64" t="s">
        <v>205</v>
      </c>
      <c r="V166" s="64"/>
      <c r="W166" s="64"/>
      <c r="X166" s="64"/>
      <c r="Y166" s="64" t="s">
        <v>205</v>
      </c>
      <c r="Z166" s="64"/>
      <c r="AA166" s="64"/>
      <c r="AB166" s="65" t="s">
        <v>205</v>
      </c>
      <c r="AC166" s="62" t="s">
        <v>472</v>
      </c>
      <c r="AD166" s="62" t="s">
        <v>352</v>
      </c>
      <c r="AE166" s="66" t="s">
        <v>590</v>
      </c>
      <c r="AF166" s="62" t="s">
        <v>198</v>
      </c>
      <c r="AG166" s="66">
        <v>2017</v>
      </c>
      <c r="AH166" s="67" t="s">
        <v>861</v>
      </c>
      <c r="AI166" s="64"/>
      <c r="AJ166" s="64"/>
      <c r="AK166" s="65"/>
      <c r="AL166" s="63"/>
      <c r="AM166" s="64" t="s">
        <v>205</v>
      </c>
      <c r="AN166" s="64"/>
      <c r="AO166" s="64" t="s">
        <v>205</v>
      </c>
      <c r="AP166" s="64"/>
      <c r="AQ166" s="64" t="s">
        <v>205</v>
      </c>
      <c r="AR166" s="64"/>
      <c r="AS166" s="64"/>
      <c r="AT166" s="64"/>
      <c r="AU166" s="64"/>
      <c r="AV166" s="65"/>
      <c r="AW166" s="29" t="s">
        <v>205</v>
      </c>
      <c r="AX166" s="9" t="s">
        <v>195</v>
      </c>
      <c r="AY166" s="9"/>
      <c r="AZ166" s="49"/>
      <c r="BA166" s="29" t="s">
        <v>205</v>
      </c>
      <c r="BB166" s="9" t="s">
        <v>157</v>
      </c>
      <c r="BC166" s="9" t="s">
        <v>173</v>
      </c>
      <c r="BD166" s="38"/>
      <c r="BE166" s="16" t="s">
        <v>205</v>
      </c>
      <c r="BF166" s="9" t="s">
        <v>170</v>
      </c>
      <c r="BG166" s="9" t="s">
        <v>174</v>
      </c>
      <c r="BH166" s="9"/>
      <c r="BI166" s="40"/>
      <c r="BJ166" s="9"/>
      <c r="BK166" s="9"/>
      <c r="BL166" s="49"/>
      <c r="BM166" s="68" t="s">
        <v>473</v>
      </c>
      <c r="BN166" s="70" t="s">
        <v>209</v>
      </c>
      <c r="BO166" s="21" t="s">
        <v>209</v>
      </c>
      <c r="BP166" s="62" t="s">
        <v>209</v>
      </c>
      <c r="BQ166" s="100"/>
      <c r="BR166" s="58" t="s">
        <v>1392</v>
      </c>
    </row>
    <row r="167" spans="1:70" s="14" customFormat="1" ht="16" x14ac:dyDescent="0.2">
      <c r="A167" s="66" t="s">
        <v>1026</v>
      </c>
      <c r="B167" s="62" t="s">
        <v>1329</v>
      </c>
      <c r="C167" s="4" t="s">
        <v>258</v>
      </c>
      <c r="D167" s="4"/>
      <c r="E167" s="62" t="s">
        <v>34</v>
      </c>
      <c r="F167" s="62" t="s">
        <v>644</v>
      </c>
      <c r="G167" s="62" t="s">
        <v>265</v>
      </c>
      <c r="H167" s="63"/>
      <c r="I167" s="64"/>
      <c r="J167" s="64"/>
      <c r="K167" s="64"/>
      <c r="L167" s="64"/>
      <c r="M167" s="64"/>
      <c r="N167" s="64"/>
      <c r="O167" s="64"/>
      <c r="P167" s="64"/>
      <c r="Q167" s="64" t="s">
        <v>205</v>
      </c>
      <c r="R167" s="64"/>
      <c r="S167" s="64"/>
      <c r="T167" s="64"/>
      <c r="U167" s="64"/>
      <c r="V167" s="64"/>
      <c r="W167" s="64"/>
      <c r="X167" s="64"/>
      <c r="Y167" s="64"/>
      <c r="Z167" s="64"/>
      <c r="AA167" s="64"/>
      <c r="AB167" s="65"/>
      <c r="AC167" s="62" t="s">
        <v>1025</v>
      </c>
      <c r="AD167" s="62" t="s">
        <v>60</v>
      </c>
      <c r="AE167" s="66" t="s">
        <v>215</v>
      </c>
      <c r="AF167" s="62" t="s">
        <v>198</v>
      </c>
      <c r="AG167" s="66">
        <v>2013</v>
      </c>
      <c r="AH167" s="67" t="s">
        <v>861</v>
      </c>
      <c r="AI167" s="64"/>
      <c r="AJ167" s="64" t="s">
        <v>205</v>
      </c>
      <c r="AK167" s="65"/>
      <c r="AL167" s="63" t="s">
        <v>205</v>
      </c>
      <c r="AM167" s="64"/>
      <c r="AN167" s="64"/>
      <c r="AO167" s="64" t="s">
        <v>205</v>
      </c>
      <c r="AP167" s="64"/>
      <c r="AQ167" s="64" t="s">
        <v>205</v>
      </c>
      <c r="AR167" s="64"/>
      <c r="AS167" s="64" t="s">
        <v>205</v>
      </c>
      <c r="AT167" s="64"/>
      <c r="AU167" s="64"/>
      <c r="AV167" s="65"/>
      <c r="AW167" s="40" t="s">
        <v>205</v>
      </c>
      <c r="AX167" s="15" t="s">
        <v>149</v>
      </c>
      <c r="AY167" s="15" t="s">
        <v>150</v>
      </c>
      <c r="AZ167" s="38"/>
      <c r="BA167" s="40" t="s">
        <v>205</v>
      </c>
      <c r="BB167" s="15" t="s">
        <v>157</v>
      </c>
      <c r="BC167" s="15"/>
      <c r="BD167" s="38"/>
      <c r="BE167" s="15" t="s">
        <v>205</v>
      </c>
      <c r="BF167" s="15" t="s">
        <v>170</v>
      </c>
      <c r="BG167" s="15" t="s">
        <v>624</v>
      </c>
      <c r="BH167" s="24"/>
      <c r="BI167" s="40"/>
      <c r="BJ167" s="15"/>
      <c r="BK167" s="15"/>
      <c r="BL167" s="49"/>
      <c r="BM167" s="68" t="s">
        <v>272</v>
      </c>
      <c r="BN167" s="62" t="s">
        <v>209</v>
      </c>
      <c r="BO167" s="21" t="s">
        <v>9</v>
      </c>
      <c r="BP167" s="62" t="s">
        <v>209</v>
      </c>
      <c r="BQ167" s="100"/>
      <c r="BR167" s="58" t="s">
        <v>1392</v>
      </c>
    </row>
    <row r="168" spans="1:70" s="14" customFormat="1" ht="16" x14ac:dyDescent="0.2">
      <c r="A168" s="60" t="s">
        <v>1330</v>
      </c>
      <c r="B168" s="60" t="s">
        <v>394</v>
      </c>
      <c r="C168" s="4" t="s">
        <v>395</v>
      </c>
      <c r="D168" s="4"/>
      <c r="E168" s="62" t="s">
        <v>331</v>
      </c>
      <c r="F168" s="62" t="s">
        <v>644</v>
      </c>
      <c r="G168" s="62" t="s">
        <v>396</v>
      </c>
      <c r="H168" s="63"/>
      <c r="I168" s="64"/>
      <c r="J168" s="64"/>
      <c r="K168" s="64"/>
      <c r="L168" s="64"/>
      <c r="M168" s="64"/>
      <c r="N168" s="64"/>
      <c r="O168" s="64"/>
      <c r="P168" s="64"/>
      <c r="Q168" s="64"/>
      <c r="R168" s="64"/>
      <c r="S168" s="64"/>
      <c r="T168" s="64"/>
      <c r="U168" s="64" t="s">
        <v>205</v>
      </c>
      <c r="V168" s="64"/>
      <c r="W168" s="64"/>
      <c r="X168" s="64"/>
      <c r="Y168" s="64"/>
      <c r="Z168" s="64"/>
      <c r="AA168" s="64"/>
      <c r="AB168" s="65"/>
      <c r="AC168" s="62" t="s">
        <v>653</v>
      </c>
      <c r="AD168" s="62" t="s">
        <v>60</v>
      </c>
      <c r="AE168" s="66" t="s">
        <v>1464</v>
      </c>
      <c r="AF168" s="62" t="s">
        <v>198</v>
      </c>
      <c r="AG168" s="66" t="s">
        <v>209</v>
      </c>
      <c r="AH168" s="67" t="s">
        <v>861</v>
      </c>
      <c r="AI168" s="64"/>
      <c r="AJ168" s="64"/>
      <c r="AK168" s="65" t="s">
        <v>205</v>
      </c>
      <c r="AL168" s="63" t="s">
        <v>205</v>
      </c>
      <c r="AM168" s="64" t="s">
        <v>205</v>
      </c>
      <c r="AN168" s="64"/>
      <c r="AO168" s="64" t="s">
        <v>205</v>
      </c>
      <c r="AP168" s="64"/>
      <c r="AQ168" s="64"/>
      <c r="AR168" s="64"/>
      <c r="AS168" s="64" t="s">
        <v>205</v>
      </c>
      <c r="AT168" s="64"/>
      <c r="AU168" s="64"/>
      <c r="AV168" s="65"/>
      <c r="AW168" s="29" t="s">
        <v>205</v>
      </c>
      <c r="AX168" s="9" t="s">
        <v>186</v>
      </c>
      <c r="AY168" s="9"/>
      <c r="AZ168" s="49"/>
      <c r="BA168" s="29" t="s">
        <v>205</v>
      </c>
      <c r="BB168" s="9" t="s">
        <v>165</v>
      </c>
      <c r="BC168" s="9" t="s">
        <v>188</v>
      </c>
      <c r="BD168" s="49"/>
      <c r="BE168" s="16" t="s">
        <v>205</v>
      </c>
      <c r="BF168" s="9" t="s">
        <v>168</v>
      </c>
      <c r="BG168" s="9" t="s">
        <v>190</v>
      </c>
      <c r="BH168" s="9"/>
      <c r="BI168" s="40"/>
      <c r="BJ168" s="9"/>
      <c r="BK168" s="9"/>
      <c r="BL168" s="49"/>
      <c r="BM168" s="68" t="s">
        <v>209</v>
      </c>
      <c r="BN168" s="70" t="s">
        <v>209</v>
      </c>
      <c r="BO168" s="21" t="s">
        <v>209</v>
      </c>
      <c r="BP168" s="62" t="s">
        <v>209</v>
      </c>
      <c r="BQ168" s="100"/>
      <c r="BR168" s="58" t="s">
        <v>1392</v>
      </c>
    </row>
    <row r="169" spans="1:70" s="14" customFormat="1" ht="16" x14ac:dyDescent="0.2">
      <c r="A169" s="60" t="s">
        <v>1331</v>
      </c>
      <c r="B169" s="60" t="s">
        <v>1332</v>
      </c>
      <c r="C169" s="4" t="s">
        <v>257</v>
      </c>
      <c r="D169" s="4"/>
      <c r="E169" s="62" t="s">
        <v>34</v>
      </c>
      <c r="F169" s="62" t="s">
        <v>644</v>
      </c>
      <c r="G169" s="62" t="s">
        <v>264</v>
      </c>
      <c r="H169" s="63"/>
      <c r="I169" s="64"/>
      <c r="J169" s="64"/>
      <c r="K169" s="64"/>
      <c r="L169" s="64"/>
      <c r="M169" s="64"/>
      <c r="N169" s="64"/>
      <c r="O169" s="64"/>
      <c r="P169" s="64"/>
      <c r="Q169" s="64"/>
      <c r="R169" s="64"/>
      <c r="S169" s="64"/>
      <c r="T169" s="64"/>
      <c r="U169" s="64" t="s">
        <v>205</v>
      </c>
      <c r="V169" s="64"/>
      <c r="W169" s="64"/>
      <c r="X169" s="64"/>
      <c r="Y169" s="64"/>
      <c r="Z169" s="64"/>
      <c r="AA169" s="64"/>
      <c r="AB169" s="65"/>
      <c r="AC169" s="62" t="s">
        <v>31</v>
      </c>
      <c r="AD169" s="62" t="s">
        <v>60</v>
      </c>
      <c r="AE169" s="66" t="s">
        <v>1465</v>
      </c>
      <c r="AF169" s="62" t="s">
        <v>133</v>
      </c>
      <c r="AG169" s="66" t="s">
        <v>209</v>
      </c>
      <c r="AH169" s="67" t="s">
        <v>861</v>
      </c>
      <c r="AI169" s="64"/>
      <c r="AJ169" s="64"/>
      <c r="AK169" s="65"/>
      <c r="AL169" s="63"/>
      <c r="AM169" s="64" t="s">
        <v>205</v>
      </c>
      <c r="AN169" s="64"/>
      <c r="AO169" s="64" t="s">
        <v>205</v>
      </c>
      <c r="AP169" s="64" t="s">
        <v>205</v>
      </c>
      <c r="AQ169" s="64"/>
      <c r="AR169" s="64" t="s">
        <v>205</v>
      </c>
      <c r="AS169" s="64"/>
      <c r="AT169" s="64"/>
      <c r="AU169" s="64"/>
      <c r="AV169" s="65"/>
      <c r="AW169" s="29" t="s">
        <v>205</v>
      </c>
      <c r="AX169" s="9" t="s">
        <v>172</v>
      </c>
      <c r="AY169" s="9"/>
      <c r="AZ169" s="49"/>
      <c r="BA169" s="29" t="s">
        <v>205</v>
      </c>
      <c r="BB169" s="9" t="s">
        <v>160</v>
      </c>
      <c r="BC169" s="9" t="s">
        <v>165</v>
      </c>
      <c r="BD169" s="49" t="s">
        <v>188</v>
      </c>
      <c r="BE169" s="16" t="s">
        <v>205</v>
      </c>
      <c r="BF169" s="9" t="s">
        <v>190</v>
      </c>
      <c r="BG169" s="9"/>
      <c r="BH169" s="9"/>
      <c r="BI169" s="40"/>
      <c r="BJ169" s="9"/>
      <c r="BK169" s="9"/>
      <c r="BL169" s="49"/>
      <c r="BM169" s="68" t="s">
        <v>269</v>
      </c>
      <c r="BN169" s="70" t="s">
        <v>209</v>
      </c>
      <c r="BO169" s="21" t="s">
        <v>209</v>
      </c>
      <c r="BP169" s="62" t="s">
        <v>209</v>
      </c>
      <c r="BQ169" s="100"/>
      <c r="BR169" s="58" t="s">
        <v>1392</v>
      </c>
    </row>
    <row r="170" spans="1:70" s="14" customFormat="1" ht="16" x14ac:dyDescent="0.2">
      <c r="A170" s="60" t="s">
        <v>1333</v>
      </c>
      <c r="B170" s="60" t="s">
        <v>663</v>
      </c>
      <c r="C170" s="4" t="s">
        <v>648</v>
      </c>
      <c r="D170" s="4"/>
      <c r="E170" s="62" t="s">
        <v>437</v>
      </c>
      <c r="F170" s="62" t="s">
        <v>644</v>
      </c>
      <c r="G170" s="62" t="s">
        <v>649</v>
      </c>
      <c r="H170" s="63"/>
      <c r="I170" s="64"/>
      <c r="J170" s="64"/>
      <c r="K170" s="64"/>
      <c r="L170" s="64"/>
      <c r="M170" s="64"/>
      <c r="N170" s="64"/>
      <c r="O170" s="64"/>
      <c r="P170" s="64"/>
      <c r="Q170" s="64"/>
      <c r="R170" s="64"/>
      <c r="S170" s="64"/>
      <c r="T170" s="64"/>
      <c r="U170" s="64"/>
      <c r="V170" s="64"/>
      <c r="W170" s="64"/>
      <c r="X170" s="64"/>
      <c r="Y170" s="64" t="s">
        <v>205</v>
      </c>
      <c r="Z170" s="64"/>
      <c r="AA170" s="64"/>
      <c r="AB170" s="65"/>
      <c r="AC170" s="62" t="s">
        <v>650</v>
      </c>
      <c r="AD170" s="62" t="s">
        <v>53</v>
      </c>
      <c r="AE170" s="66" t="s">
        <v>651</v>
      </c>
      <c r="AF170" s="62" t="s">
        <v>200</v>
      </c>
      <c r="AG170" s="66" t="s">
        <v>209</v>
      </c>
      <c r="AH170" s="67" t="s">
        <v>200</v>
      </c>
      <c r="AI170" s="64" t="s">
        <v>205</v>
      </c>
      <c r="AJ170" s="64"/>
      <c r="AK170" s="65"/>
      <c r="AL170" s="63"/>
      <c r="AM170" s="64" t="s">
        <v>205</v>
      </c>
      <c r="AN170" s="64" t="s">
        <v>205</v>
      </c>
      <c r="AO170" s="64" t="s">
        <v>205</v>
      </c>
      <c r="AP170" s="64"/>
      <c r="AQ170" s="64" t="s">
        <v>205</v>
      </c>
      <c r="AR170" s="64"/>
      <c r="AS170" s="64"/>
      <c r="AT170" s="64"/>
      <c r="AU170" s="64"/>
      <c r="AV170" s="65" t="s">
        <v>205</v>
      </c>
      <c r="AW170" s="29" t="s">
        <v>205</v>
      </c>
      <c r="AX170" s="9" t="s">
        <v>149</v>
      </c>
      <c r="AY170" s="9" t="s">
        <v>147</v>
      </c>
      <c r="AZ170" s="49"/>
      <c r="BA170" s="29" t="s">
        <v>205</v>
      </c>
      <c r="BB170" s="9" t="s">
        <v>157</v>
      </c>
      <c r="BC170" s="9" t="s">
        <v>173</v>
      </c>
      <c r="BD170" s="49"/>
      <c r="BE170" s="16" t="s">
        <v>205</v>
      </c>
      <c r="BF170" s="9" t="s">
        <v>181</v>
      </c>
      <c r="BG170" s="9"/>
      <c r="BH170" s="9"/>
      <c r="BI170" s="29" t="s">
        <v>205</v>
      </c>
      <c r="BJ170" s="9" t="s">
        <v>180</v>
      </c>
      <c r="BK170" s="9"/>
      <c r="BL170" s="49"/>
      <c r="BM170" s="68" t="s">
        <v>652</v>
      </c>
      <c r="BN170" s="70" t="s">
        <v>209</v>
      </c>
      <c r="BO170" s="9" t="s">
        <v>209</v>
      </c>
      <c r="BP170" s="70" t="s">
        <v>209</v>
      </c>
      <c r="BQ170" s="100"/>
      <c r="BR170" s="58" t="s">
        <v>1392</v>
      </c>
    </row>
    <row r="171" spans="1:70" s="14" customFormat="1" ht="16" x14ac:dyDescent="0.2">
      <c r="A171" s="60" t="s">
        <v>1441</v>
      </c>
      <c r="B171" s="60" t="s">
        <v>1334</v>
      </c>
      <c r="C171" s="4" t="s">
        <v>746</v>
      </c>
      <c r="D171" s="4"/>
      <c r="E171" s="62" t="s">
        <v>34</v>
      </c>
      <c r="F171" s="62"/>
      <c r="G171" s="62" t="s">
        <v>359</v>
      </c>
      <c r="H171" s="63"/>
      <c r="I171" s="64"/>
      <c r="J171" s="64"/>
      <c r="K171" s="64"/>
      <c r="L171" s="64"/>
      <c r="M171" s="64"/>
      <c r="N171" s="64"/>
      <c r="O171" s="64"/>
      <c r="P171" s="64"/>
      <c r="Q171" s="64"/>
      <c r="R171" s="64"/>
      <c r="S171" s="64"/>
      <c r="T171" s="64"/>
      <c r="U171" s="64"/>
      <c r="V171" s="64"/>
      <c r="W171" s="64"/>
      <c r="X171" s="64"/>
      <c r="Y171" s="64" t="s">
        <v>205</v>
      </c>
      <c r="Z171" s="64"/>
      <c r="AA171" s="64"/>
      <c r="AB171" s="65"/>
      <c r="AC171" s="62" t="s">
        <v>750</v>
      </c>
      <c r="AD171" s="62" t="s">
        <v>804</v>
      </c>
      <c r="AE171" s="66" t="s">
        <v>751</v>
      </c>
      <c r="AF171" s="62" t="s">
        <v>133</v>
      </c>
      <c r="AG171" s="66">
        <v>2008</v>
      </c>
      <c r="AH171" s="67" t="s">
        <v>858</v>
      </c>
      <c r="AI171" s="64" t="s">
        <v>205</v>
      </c>
      <c r="AJ171" s="64"/>
      <c r="AK171" s="65"/>
      <c r="AL171" s="63"/>
      <c r="AM171" s="64"/>
      <c r="AN171" s="64" t="s">
        <v>205</v>
      </c>
      <c r="AO171" s="64" t="s">
        <v>205</v>
      </c>
      <c r="AP171" s="64" t="s">
        <v>205</v>
      </c>
      <c r="AQ171" s="64"/>
      <c r="AR171" s="64"/>
      <c r="AS171" s="64"/>
      <c r="AT171" s="64"/>
      <c r="AU171" s="64"/>
      <c r="AV171" s="65"/>
      <c r="AW171" s="29" t="s">
        <v>205</v>
      </c>
      <c r="AX171" s="9" t="s">
        <v>149</v>
      </c>
      <c r="AY171" s="9" t="s">
        <v>147</v>
      </c>
      <c r="AZ171" s="49"/>
      <c r="BA171" s="29" t="s">
        <v>205</v>
      </c>
      <c r="BB171" s="9" t="s">
        <v>162</v>
      </c>
      <c r="BC171" s="9" t="s">
        <v>161</v>
      </c>
      <c r="BD171" s="49" t="s">
        <v>187</v>
      </c>
      <c r="BE171" s="15"/>
      <c r="BF171" s="9"/>
      <c r="BG171" s="9"/>
      <c r="BH171" s="9"/>
      <c r="BI171" s="29" t="s">
        <v>205</v>
      </c>
      <c r="BJ171" s="9" t="s">
        <v>202</v>
      </c>
      <c r="BK171" s="9" t="s">
        <v>191</v>
      </c>
      <c r="BL171" s="49"/>
      <c r="BM171" s="68" t="s">
        <v>215</v>
      </c>
      <c r="BN171" s="62" t="s">
        <v>215</v>
      </c>
      <c r="BO171" s="21" t="s">
        <v>209</v>
      </c>
      <c r="BP171" s="66" t="s">
        <v>209</v>
      </c>
      <c r="BQ171" s="100"/>
      <c r="BR171" s="58" t="s">
        <v>1392</v>
      </c>
    </row>
    <row r="172" spans="1:70" s="14" customFormat="1" ht="16" x14ac:dyDescent="0.2">
      <c r="A172" s="60" t="s">
        <v>1442</v>
      </c>
      <c r="B172" s="60" t="s">
        <v>1335</v>
      </c>
      <c r="C172" s="4" t="s">
        <v>747</v>
      </c>
      <c r="D172" s="4"/>
      <c r="E172" s="62" t="s">
        <v>34</v>
      </c>
      <c r="F172" s="62"/>
      <c r="G172" s="62" t="s">
        <v>359</v>
      </c>
      <c r="H172" s="63"/>
      <c r="I172" s="64"/>
      <c r="J172" s="64"/>
      <c r="K172" s="64"/>
      <c r="L172" s="64"/>
      <c r="M172" s="64"/>
      <c r="N172" s="64"/>
      <c r="O172" s="64"/>
      <c r="P172" s="64"/>
      <c r="Q172" s="64"/>
      <c r="R172" s="64"/>
      <c r="S172" s="64"/>
      <c r="T172" s="64"/>
      <c r="U172" s="64"/>
      <c r="V172" s="64"/>
      <c r="W172" s="64"/>
      <c r="X172" s="64"/>
      <c r="Y172" s="64" t="s">
        <v>205</v>
      </c>
      <c r="Z172" s="64"/>
      <c r="AA172" s="64"/>
      <c r="AB172" s="65"/>
      <c r="AC172" s="62" t="s">
        <v>750</v>
      </c>
      <c r="AD172" s="62" t="s">
        <v>804</v>
      </c>
      <c r="AE172" s="66" t="s">
        <v>751</v>
      </c>
      <c r="AF172" s="62" t="s">
        <v>133</v>
      </c>
      <c r="AG172" s="66">
        <v>2010</v>
      </c>
      <c r="AH172" s="67" t="s">
        <v>858</v>
      </c>
      <c r="AI172" s="64" t="s">
        <v>205</v>
      </c>
      <c r="AJ172" s="64"/>
      <c r="AK172" s="65"/>
      <c r="AL172" s="63"/>
      <c r="AM172" s="64"/>
      <c r="AN172" s="64" t="s">
        <v>205</v>
      </c>
      <c r="AO172" s="64"/>
      <c r="AP172" s="64" t="s">
        <v>205</v>
      </c>
      <c r="AQ172" s="64"/>
      <c r="AR172" s="64"/>
      <c r="AS172" s="64"/>
      <c r="AT172" s="64"/>
      <c r="AU172" s="64" t="s">
        <v>205</v>
      </c>
      <c r="AV172" s="65"/>
      <c r="AW172" s="29" t="s">
        <v>205</v>
      </c>
      <c r="AX172" s="9" t="s">
        <v>149</v>
      </c>
      <c r="AY172" s="9" t="s">
        <v>147</v>
      </c>
      <c r="AZ172" s="38"/>
      <c r="BA172" s="40"/>
      <c r="BB172" s="9"/>
      <c r="BC172" s="9"/>
      <c r="BD172" s="49"/>
      <c r="BE172" s="15"/>
      <c r="BF172" s="9"/>
      <c r="BG172" s="9"/>
      <c r="BH172" s="9"/>
      <c r="BI172" s="29" t="s">
        <v>205</v>
      </c>
      <c r="BJ172" s="9" t="s">
        <v>202</v>
      </c>
      <c r="BK172" s="9" t="s">
        <v>191</v>
      </c>
      <c r="BL172" s="49"/>
      <c r="BM172" s="68" t="s">
        <v>215</v>
      </c>
      <c r="BN172" s="62" t="s">
        <v>215</v>
      </c>
      <c r="BO172" s="21" t="s">
        <v>209</v>
      </c>
      <c r="BP172" s="66" t="s">
        <v>209</v>
      </c>
      <c r="BQ172" s="100"/>
      <c r="BR172" s="58" t="s">
        <v>1392</v>
      </c>
    </row>
    <row r="173" spans="1:70" s="14" customFormat="1" ht="16" x14ac:dyDescent="0.2">
      <c r="A173" s="60" t="s">
        <v>759</v>
      </c>
      <c r="B173" s="60" t="s">
        <v>1336</v>
      </c>
      <c r="C173" s="4" t="s">
        <v>760</v>
      </c>
      <c r="D173" s="4"/>
      <c r="E173" s="62" t="s">
        <v>34</v>
      </c>
      <c r="F173" s="62" t="s">
        <v>644</v>
      </c>
      <c r="G173" s="62" t="s">
        <v>752</v>
      </c>
      <c r="H173" s="63"/>
      <c r="I173" s="64"/>
      <c r="J173" s="64"/>
      <c r="K173" s="64"/>
      <c r="L173" s="64"/>
      <c r="M173" s="64"/>
      <c r="N173" s="64"/>
      <c r="O173" s="64"/>
      <c r="P173" s="64"/>
      <c r="Q173" s="64"/>
      <c r="R173" s="64"/>
      <c r="S173" s="64"/>
      <c r="T173" s="64"/>
      <c r="U173" s="64"/>
      <c r="V173" s="64"/>
      <c r="W173" s="64"/>
      <c r="X173" s="64"/>
      <c r="Y173" s="64" t="s">
        <v>205</v>
      </c>
      <c r="Z173" s="64"/>
      <c r="AA173" s="64"/>
      <c r="AB173" s="65"/>
      <c r="AC173" s="62" t="s">
        <v>753</v>
      </c>
      <c r="AD173" s="62" t="s">
        <v>66</v>
      </c>
      <c r="AE173" s="66" t="s">
        <v>215</v>
      </c>
      <c r="AF173" s="62" t="s">
        <v>133</v>
      </c>
      <c r="AG173" s="66" t="s">
        <v>209</v>
      </c>
      <c r="AH173" s="67" t="s">
        <v>861</v>
      </c>
      <c r="AI173" s="64" t="s">
        <v>205</v>
      </c>
      <c r="AJ173" s="64"/>
      <c r="AK173" s="65"/>
      <c r="AL173" s="63" t="s">
        <v>205</v>
      </c>
      <c r="AM173" s="64"/>
      <c r="AN173" s="64"/>
      <c r="AO173" s="64"/>
      <c r="AP173" s="64"/>
      <c r="AQ173" s="64"/>
      <c r="AR173" s="64" t="s">
        <v>205</v>
      </c>
      <c r="AS173" s="64"/>
      <c r="AT173" s="64"/>
      <c r="AU173" s="64"/>
      <c r="AV173" s="65"/>
      <c r="AW173" s="29" t="s">
        <v>205</v>
      </c>
      <c r="AX173" s="9" t="s">
        <v>172</v>
      </c>
      <c r="AY173" s="9" t="s">
        <v>622</v>
      </c>
      <c r="AZ173" s="38"/>
      <c r="BA173" s="40"/>
      <c r="BB173" s="9"/>
      <c r="BC173" s="9"/>
      <c r="BD173" s="49"/>
      <c r="BE173" s="15"/>
      <c r="BF173" s="9"/>
      <c r="BG173" s="9"/>
      <c r="BH173" s="9"/>
      <c r="BI173" s="29"/>
      <c r="BJ173" s="9"/>
      <c r="BK173" s="9"/>
      <c r="BL173" s="49"/>
      <c r="BM173" s="68" t="s">
        <v>209</v>
      </c>
      <c r="BN173" s="62" t="s">
        <v>209</v>
      </c>
      <c r="BO173" s="21" t="s">
        <v>209</v>
      </c>
      <c r="BP173" s="62" t="s">
        <v>209</v>
      </c>
      <c r="BQ173" s="100"/>
      <c r="BR173" s="58" t="s">
        <v>1392</v>
      </c>
    </row>
    <row r="174" spans="1:70" s="14" customFormat="1" ht="16" x14ac:dyDescent="0.2">
      <c r="A174" s="60" t="s">
        <v>1337</v>
      </c>
      <c r="B174" s="60" t="s">
        <v>763</v>
      </c>
      <c r="C174" s="4" t="s">
        <v>764</v>
      </c>
      <c r="D174" s="4"/>
      <c r="E174" s="62" t="s">
        <v>28</v>
      </c>
      <c r="F174" s="62" t="s">
        <v>644</v>
      </c>
      <c r="G174" s="62" t="s">
        <v>761</v>
      </c>
      <c r="H174" s="63"/>
      <c r="I174" s="64"/>
      <c r="J174" s="64"/>
      <c r="K174" s="64"/>
      <c r="L174" s="64"/>
      <c r="M174" s="64"/>
      <c r="N174" s="64"/>
      <c r="O174" s="64"/>
      <c r="P174" s="64"/>
      <c r="Q174" s="64"/>
      <c r="R174" s="64"/>
      <c r="S174" s="64"/>
      <c r="T174" s="64"/>
      <c r="U174" s="64"/>
      <c r="V174" s="64"/>
      <c r="W174" s="64"/>
      <c r="X174" s="64"/>
      <c r="Y174" s="64" t="s">
        <v>205</v>
      </c>
      <c r="Z174" s="64"/>
      <c r="AA174" s="64"/>
      <c r="AB174" s="65"/>
      <c r="AC174" s="62" t="s">
        <v>762</v>
      </c>
      <c r="AD174" s="62" t="s">
        <v>76</v>
      </c>
      <c r="AE174" s="66" t="s">
        <v>215</v>
      </c>
      <c r="AF174" s="62" t="s">
        <v>133</v>
      </c>
      <c r="AG174" s="66">
        <v>2004</v>
      </c>
      <c r="AH174" s="67" t="s">
        <v>861</v>
      </c>
      <c r="AI174" s="64" t="s">
        <v>205</v>
      </c>
      <c r="AJ174" s="64"/>
      <c r="AK174" s="65"/>
      <c r="AL174" s="63"/>
      <c r="AM174" s="64" t="s">
        <v>205</v>
      </c>
      <c r="AN174" s="64" t="s">
        <v>205</v>
      </c>
      <c r="AO174" s="64"/>
      <c r="AP174" s="64" t="s">
        <v>205</v>
      </c>
      <c r="AQ174" s="64"/>
      <c r="AR174" s="64"/>
      <c r="AS174" s="64"/>
      <c r="AT174" s="64"/>
      <c r="AU174" s="64"/>
      <c r="AV174" s="65"/>
      <c r="AW174" s="29" t="s">
        <v>205</v>
      </c>
      <c r="AX174" s="9" t="s">
        <v>172</v>
      </c>
      <c r="AY174" s="9" t="s">
        <v>194</v>
      </c>
      <c r="AZ174" s="49" t="s">
        <v>622</v>
      </c>
      <c r="BA174" s="40"/>
      <c r="BB174" s="9"/>
      <c r="BC174" s="9"/>
      <c r="BD174" s="49"/>
      <c r="BE174" s="15"/>
      <c r="BF174" s="9"/>
      <c r="BG174" s="9"/>
      <c r="BH174" s="9"/>
      <c r="BI174" s="29" t="s">
        <v>205</v>
      </c>
      <c r="BJ174" s="9" t="s">
        <v>180</v>
      </c>
      <c r="BK174" s="9"/>
      <c r="BL174" s="49"/>
      <c r="BM174" s="68" t="s">
        <v>209</v>
      </c>
      <c r="BN174" s="62" t="s">
        <v>209</v>
      </c>
      <c r="BO174" s="21" t="s">
        <v>209</v>
      </c>
      <c r="BP174" s="62" t="s">
        <v>209</v>
      </c>
      <c r="BQ174" s="100"/>
      <c r="BR174" s="58" t="s">
        <v>1392</v>
      </c>
    </row>
    <row r="175" spans="1:70" s="14" customFormat="1" ht="16" x14ac:dyDescent="0.2">
      <c r="A175" s="60" t="s">
        <v>1338</v>
      </c>
      <c r="B175" s="60" t="s">
        <v>1044</v>
      </c>
      <c r="C175" s="4" t="s">
        <v>508</v>
      </c>
      <c r="D175" s="4"/>
      <c r="E175" s="62" t="s">
        <v>28</v>
      </c>
      <c r="F175" s="62"/>
      <c r="G175" s="62" t="s">
        <v>874</v>
      </c>
      <c r="H175" s="63"/>
      <c r="I175" s="64"/>
      <c r="J175" s="64"/>
      <c r="K175" s="64"/>
      <c r="L175" s="64"/>
      <c r="M175" s="64"/>
      <c r="N175" s="64"/>
      <c r="O175" s="64"/>
      <c r="P175" s="64"/>
      <c r="Q175" s="64"/>
      <c r="R175" s="64"/>
      <c r="S175" s="64"/>
      <c r="T175" s="64"/>
      <c r="U175" s="64" t="s">
        <v>205</v>
      </c>
      <c r="V175" s="64"/>
      <c r="W175" s="64"/>
      <c r="X175" s="64"/>
      <c r="Y175" s="64"/>
      <c r="Z175" s="64"/>
      <c r="AA175" s="64"/>
      <c r="AB175" s="65"/>
      <c r="AC175" s="62" t="s">
        <v>68</v>
      </c>
      <c r="AD175" s="62" t="s">
        <v>706</v>
      </c>
      <c r="AE175" s="66" t="s">
        <v>215</v>
      </c>
      <c r="AF175" s="62" t="s">
        <v>133</v>
      </c>
      <c r="AG175" s="66">
        <v>2017</v>
      </c>
      <c r="AH175" s="67" t="s">
        <v>860</v>
      </c>
      <c r="AI175" s="64"/>
      <c r="AJ175" s="64" t="s">
        <v>205</v>
      </c>
      <c r="AK175" s="65" t="s">
        <v>205</v>
      </c>
      <c r="AL175" s="63" t="s">
        <v>205</v>
      </c>
      <c r="AM175" s="64"/>
      <c r="AN175" s="64"/>
      <c r="AO175" s="64"/>
      <c r="AP175" s="64"/>
      <c r="AQ175" s="64"/>
      <c r="AR175" s="64" t="s">
        <v>205</v>
      </c>
      <c r="AS175" s="64"/>
      <c r="AT175" s="64"/>
      <c r="AU175" s="64"/>
      <c r="AV175" s="65" t="s">
        <v>205</v>
      </c>
      <c r="AW175" s="29" t="s">
        <v>205</v>
      </c>
      <c r="AX175" s="9" t="s">
        <v>148</v>
      </c>
      <c r="AY175" s="15" t="s">
        <v>193</v>
      </c>
      <c r="AZ175" s="49"/>
      <c r="BA175" s="29" t="s">
        <v>205</v>
      </c>
      <c r="BB175" s="15" t="s">
        <v>165</v>
      </c>
      <c r="BC175" s="9"/>
      <c r="BD175" s="49"/>
      <c r="BE175" s="16" t="s">
        <v>205</v>
      </c>
      <c r="BF175" s="14" t="s">
        <v>167</v>
      </c>
      <c r="BG175" s="9" t="s">
        <v>181</v>
      </c>
      <c r="BH175" s="9"/>
      <c r="BI175" s="29" t="s">
        <v>205</v>
      </c>
      <c r="BJ175" s="9" t="s">
        <v>202</v>
      </c>
      <c r="BK175" s="9" t="s">
        <v>180</v>
      </c>
      <c r="BL175" s="49"/>
      <c r="BM175" s="68" t="s">
        <v>509</v>
      </c>
      <c r="BN175" s="70" t="s">
        <v>209</v>
      </c>
      <c r="BO175" s="21" t="s">
        <v>209</v>
      </c>
      <c r="BP175" s="62" t="s">
        <v>209</v>
      </c>
      <c r="BQ175" s="100"/>
      <c r="BR175" s="58" t="s">
        <v>1392</v>
      </c>
    </row>
    <row r="176" spans="1:70" s="14" customFormat="1" ht="16" x14ac:dyDescent="0.2">
      <c r="A176" s="60" t="s">
        <v>1339</v>
      </c>
      <c r="B176" s="60" t="s">
        <v>1340</v>
      </c>
      <c r="C176" s="4" t="s">
        <v>1129</v>
      </c>
      <c r="D176" s="4" t="s">
        <v>1130</v>
      </c>
      <c r="E176" s="62" t="s">
        <v>28</v>
      </c>
      <c r="F176" s="62"/>
      <c r="G176" s="62" t="s">
        <v>359</v>
      </c>
      <c r="H176" s="63"/>
      <c r="I176" s="64"/>
      <c r="J176" s="64"/>
      <c r="K176" s="64"/>
      <c r="L176" s="64"/>
      <c r="M176" s="64"/>
      <c r="N176" s="64"/>
      <c r="O176" s="64"/>
      <c r="P176" s="64"/>
      <c r="Q176" s="64"/>
      <c r="R176" s="64"/>
      <c r="S176" s="64"/>
      <c r="T176" s="64"/>
      <c r="U176" s="64"/>
      <c r="V176" s="64"/>
      <c r="W176" s="64"/>
      <c r="X176" s="64"/>
      <c r="Y176" s="64" t="s">
        <v>205</v>
      </c>
      <c r="Z176" s="64"/>
      <c r="AA176" s="64"/>
      <c r="AB176" s="65" t="s">
        <v>205</v>
      </c>
      <c r="AC176" s="62" t="s">
        <v>31</v>
      </c>
      <c r="AD176" s="62" t="s">
        <v>279</v>
      </c>
      <c r="AE176" s="66" t="s">
        <v>215</v>
      </c>
      <c r="AF176" s="62" t="s">
        <v>133</v>
      </c>
      <c r="AG176" s="66">
        <v>2019</v>
      </c>
      <c r="AH176" s="67" t="s">
        <v>858</v>
      </c>
      <c r="AI176" s="64" t="s">
        <v>205</v>
      </c>
      <c r="AJ176" s="64"/>
      <c r="AK176" s="65"/>
      <c r="AL176" s="63"/>
      <c r="AM176" s="64" t="s">
        <v>205</v>
      </c>
      <c r="AN176" s="64" t="s">
        <v>205</v>
      </c>
      <c r="AO176" s="64"/>
      <c r="AP176" s="64"/>
      <c r="AQ176" s="64"/>
      <c r="AR176" s="64"/>
      <c r="AS176" s="64"/>
      <c r="AT176" s="64" t="s">
        <v>205</v>
      </c>
      <c r="AU176" s="64"/>
      <c r="AV176" s="65"/>
      <c r="AW176" s="29" t="s">
        <v>205</v>
      </c>
      <c r="AX176" s="9" t="s">
        <v>194</v>
      </c>
      <c r="AY176" s="9" t="s">
        <v>148</v>
      </c>
      <c r="AZ176" s="49" t="s">
        <v>185</v>
      </c>
      <c r="BA176" s="29" t="s">
        <v>205</v>
      </c>
      <c r="BB176" s="9" t="s">
        <v>165</v>
      </c>
      <c r="BC176" s="9" t="s">
        <v>162</v>
      </c>
      <c r="BD176" s="49" t="s">
        <v>187</v>
      </c>
      <c r="BE176" s="16"/>
      <c r="BF176" s="15"/>
      <c r="BG176" s="9"/>
      <c r="BH176" s="9"/>
      <c r="BI176" s="29" t="s">
        <v>205</v>
      </c>
      <c r="BJ176" s="9" t="s">
        <v>202</v>
      </c>
      <c r="BK176" s="9"/>
      <c r="BL176" s="49"/>
      <c r="BM176" s="68" t="s">
        <v>359</v>
      </c>
      <c r="BN176" s="70" t="s">
        <v>209</v>
      </c>
      <c r="BO176" s="9" t="s">
        <v>209</v>
      </c>
      <c r="BP176" s="62" t="s">
        <v>209</v>
      </c>
      <c r="BQ176" s="100"/>
      <c r="BR176" s="58" t="s">
        <v>1392</v>
      </c>
    </row>
    <row r="177" spans="1:70" s="14" customFormat="1" ht="16" x14ac:dyDescent="0.2">
      <c r="A177" s="60" t="s">
        <v>1341</v>
      </c>
      <c r="B177" s="60" t="s">
        <v>693</v>
      </c>
      <c r="C177" s="4" t="s">
        <v>1094</v>
      </c>
      <c r="D177" s="4" t="s">
        <v>1095</v>
      </c>
      <c r="E177" s="62" t="s">
        <v>28</v>
      </c>
      <c r="F177" s="62" t="s">
        <v>644</v>
      </c>
      <c r="G177" s="62" t="s">
        <v>419</v>
      </c>
      <c r="H177" s="63"/>
      <c r="I177" s="64"/>
      <c r="J177" s="64"/>
      <c r="K177" s="64"/>
      <c r="L177" s="64"/>
      <c r="M177" s="64"/>
      <c r="N177" s="64"/>
      <c r="O177" s="64"/>
      <c r="P177" s="64"/>
      <c r="Q177" s="64"/>
      <c r="R177" s="64"/>
      <c r="S177" s="64"/>
      <c r="T177" s="64"/>
      <c r="U177" s="64" t="s">
        <v>205</v>
      </c>
      <c r="V177" s="64"/>
      <c r="W177" s="64"/>
      <c r="X177" s="64"/>
      <c r="Y177" s="64"/>
      <c r="Z177" s="64"/>
      <c r="AA177" s="64"/>
      <c r="AB177" s="65"/>
      <c r="AC177" s="62" t="s">
        <v>658</v>
      </c>
      <c r="AD177" s="62" t="s">
        <v>420</v>
      </c>
      <c r="AE177" s="66" t="s">
        <v>421</v>
      </c>
      <c r="AF177" s="62" t="s">
        <v>199</v>
      </c>
      <c r="AG177" s="66">
        <v>1994</v>
      </c>
      <c r="AH177" s="67" t="s">
        <v>861</v>
      </c>
      <c r="AI177" s="64"/>
      <c r="AJ177" s="64"/>
      <c r="AK177" s="65" t="s">
        <v>205</v>
      </c>
      <c r="AL177" s="63"/>
      <c r="AM177" s="64" t="s">
        <v>205</v>
      </c>
      <c r="AN177" s="64" t="s">
        <v>205</v>
      </c>
      <c r="AO177" s="64"/>
      <c r="AP177" s="64" t="s">
        <v>205</v>
      </c>
      <c r="AQ177" s="64" t="s">
        <v>205</v>
      </c>
      <c r="AR177" s="64"/>
      <c r="AS177" s="64"/>
      <c r="AT177" s="64"/>
      <c r="AU177" s="64"/>
      <c r="AV177" s="65"/>
      <c r="AW177" s="29" t="s">
        <v>205</v>
      </c>
      <c r="AX177" s="9" t="s">
        <v>194</v>
      </c>
      <c r="AY177" s="9" t="s">
        <v>148</v>
      </c>
      <c r="AZ177" s="49" t="s">
        <v>623</v>
      </c>
      <c r="BA177" s="40"/>
      <c r="BB177" s="9"/>
      <c r="BC177" s="9"/>
      <c r="BD177" s="38"/>
      <c r="BE177" s="16" t="s">
        <v>205</v>
      </c>
      <c r="BF177" s="9" t="s">
        <v>174</v>
      </c>
      <c r="BG177" s="9"/>
      <c r="BH177" s="9"/>
      <c r="BI177" s="29" t="s">
        <v>205</v>
      </c>
      <c r="BJ177" s="9" t="s">
        <v>180</v>
      </c>
      <c r="BK177" s="9"/>
      <c r="BL177" s="49"/>
      <c r="BM177" s="68" t="s">
        <v>422</v>
      </c>
      <c r="BN177" s="70" t="s">
        <v>209</v>
      </c>
      <c r="BO177" s="21" t="s">
        <v>209</v>
      </c>
      <c r="BP177" s="62" t="s">
        <v>209</v>
      </c>
      <c r="BQ177" s="100"/>
      <c r="BR177" s="58" t="s">
        <v>1392</v>
      </c>
    </row>
    <row r="178" spans="1:70" s="14" customFormat="1" ht="16" x14ac:dyDescent="0.2">
      <c r="A178" s="60" t="s">
        <v>1342</v>
      </c>
      <c r="B178" s="60" t="s">
        <v>1063</v>
      </c>
      <c r="C178" s="4" t="s">
        <v>966</v>
      </c>
      <c r="D178" s="4"/>
      <c r="E178" s="62" t="s">
        <v>28</v>
      </c>
      <c r="F178" s="62"/>
      <c r="G178" s="62" t="s">
        <v>967</v>
      </c>
      <c r="H178" s="63"/>
      <c r="I178" s="64"/>
      <c r="J178" s="64"/>
      <c r="K178" s="64"/>
      <c r="L178" s="64"/>
      <c r="M178" s="64"/>
      <c r="N178" s="64" t="s">
        <v>205</v>
      </c>
      <c r="O178" s="64" t="s">
        <v>205</v>
      </c>
      <c r="P178" s="64" t="s">
        <v>205</v>
      </c>
      <c r="Q178" s="64" t="s">
        <v>205</v>
      </c>
      <c r="R178" s="64" t="s">
        <v>205</v>
      </c>
      <c r="S178" s="64" t="s">
        <v>205</v>
      </c>
      <c r="T178" s="64"/>
      <c r="U178" s="64"/>
      <c r="V178" s="64"/>
      <c r="W178" s="64"/>
      <c r="X178" s="64"/>
      <c r="Y178" s="64"/>
      <c r="Z178" s="64"/>
      <c r="AA178" s="64"/>
      <c r="AB178" s="65"/>
      <c r="AC178" s="62" t="s">
        <v>60</v>
      </c>
      <c r="AD178" s="62" t="s">
        <v>60</v>
      </c>
      <c r="AE178" s="66" t="s">
        <v>215</v>
      </c>
      <c r="AF178" s="62" t="s">
        <v>200</v>
      </c>
      <c r="AG178" s="66">
        <v>2018</v>
      </c>
      <c r="AH178" s="67" t="s">
        <v>200</v>
      </c>
      <c r="AI178" s="64"/>
      <c r="AJ178" s="64" t="s">
        <v>205</v>
      </c>
      <c r="AK178" s="65"/>
      <c r="AL178" s="63" t="s">
        <v>205</v>
      </c>
      <c r="AM178" s="64" t="s">
        <v>205</v>
      </c>
      <c r="AN178" s="64"/>
      <c r="AO178" s="64" t="s">
        <v>205</v>
      </c>
      <c r="AP178" s="64"/>
      <c r="AQ178" s="64"/>
      <c r="AR178" s="64" t="s">
        <v>205</v>
      </c>
      <c r="AS178" s="64"/>
      <c r="AT178" s="64" t="s">
        <v>205</v>
      </c>
      <c r="AU178" s="64"/>
      <c r="AV178" s="65"/>
      <c r="AW178" s="29" t="s">
        <v>205</v>
      </c>
      <c r="AX178" s="9" t="s">
        <v>621</v>
      </c>
      <c r="AY178" s="9" t="s">
        <v>151</v>
      </c>
      <c r="AZ178" s="49"/>
      <c r="BA178" s="29" t="s">
        <v>205</v>
      </c>
      <c r="BB178" s="9" t="s">
        <v>155</v>
      </c>
      <c r="BC178" s="9"/>
      <c r="BD178" s="49"/>
      <c r="BE178" s="16" t="s">
        <v>205</v>
      </c>
      <c r="BF178" s="21" t="s">
        <v>167</v>
      </c>
      <c r="BG178" s="21"/>
      <c r="BH178" s="9"/>
      <c r="BI178" s="29" t="s">
        <v>205</v>
      </c>
      <c r="BJ178" s="9" t="s">
        <v>180</v>
      </c>
      <c r="BK178" s="9"/>
      <c r="BL178" s="49"/>
      <c r="BM178" s="77" t="s">
        <v>243</v>
      </c>
      <c r="BN178" s="71">
        <v>245000000</v>
      </c>
      <c r="BO178" s="21" t="s">
        <v>254</v>
      </c>
      <c r="BP178" s="66" t="s">
        <v>73</v>
      </c>
      <c r="BQ178" s="101"/>
      <c r="BR178" s="58" t="s">
        <v>1392</v>
      </c>
    </row>
    <row r="179" spans="1:70" s="14" customFormat="1" ht="16" x14ac:dyDescent="0.2">
      <c r="A179" s="60" t="s">
        <v>1343</v>
      </c>
      <c r="B179" s="60" t="s">
        <v>766</v>
      </c>
      <c r="C179" s="4" t="s">
        <v>765</v>
      </c>
      <c r="D179" s="4"/>
      <c r="E179" s="62" t="s">
        <v>34</v>
      </c>
      <c r="F179" s="62" t="s">
        <v>644</v>
      </c>
      <c r="G179" s="62" t="s">
        <v>124</v>
      </c>
      <c r="H179" s="63"/>
      <c r="I179" s="64"/>
      <c r="J179" s="64"/>
      <c r="K179" s="64"/>
      <c r="L179" s="64"/>
      <c r="M179" s="64"/>
      <c r="N179" s="64"/>
      <c r="O179" s="64"/>
      <c r="P179" s="64"/>
      <c r="Q179" s="64"/>
      <c r="R179" s="64"/>
      <c r="S179" s="64"/>
      <c r="T179" s="64"/>
      <c r="U179" s="64"/>
      <c r="V179" s="64"/>
      <c r="W179" s="64"/>
      <c r="X179" s="64"/>
      <c r="Y179" s="64" t="s">
        <v>205</v>
      </c>
      <c r="Z179" s="64"/>
      <c r="AA179" s="64"/>
      <c r="AB179" s="65"/>
      <c r="AC179" s="62" t="s">
        <v>124</v>
      </c>
      <c r="AD179" s="62" t="s">
        <v>63</v>
      </c>
      <c r="AE179" s="66" t="s">
        <v>215</v>
      </c>
      <c r="AF179" s="62" t="s">
        <v>200</v>
      </c>
      <c r="AG179" s="66">
        <v>2010</v>
      </c>
      <c r="AH179" s="67" t="s">
        <v>200</v>
      </c>
      <c r="AI179" s="64" t="s">
        <v>205</v>
      </c>
      <c r="AJ179" s="64"/>
      <c r="AK179" s="65"/>
      <c r="AL179" s="63"/>
      <c r="AM179" s="64" t="s">
        <v>205</v>
      </c>
      <c r="AN179" s="64" t="s">
        <v>205</v>
      </c>
      <c r="AO179" s="64"/>
      <c r="AP179" s="64" t="s">
        <v>205</v>
      </c>
      <c r="AQ179" s="64"/>
      <c r="AR179" s="64"/>
      <c r="AS179" s="64"/>
      <c r="AT179" s="64"/>
      <c r="AU179" s="64"/>
      <c r="AV179" s="65" t="s">
        <v>205</v>
      </c>
      <c r="AW179" s="29" t="s">
        <v>205</v>
      </c>
      <c r="AX179" s="9" t="s">
        <v>147</v>
      </c>
      <c r="AY179" s="9" t="s">
        <v>149</v>
      </c>
      <c r="AZ179" s="49" t="s">
        <v>172</v>
      </c>
      <c r="BA179" s="40"/>
      <c r="BB179" s="9"/>
      <c r="BC179" s="9"/>
      <c r="BD179" s="49"/>
      <c r="BE179" s="15"/>
      <c r="BF179" s="9"/>
      <c r="BG179" s="9"/>
      <c r="BH179" s="9"/>
      <c r="BI179" s="29" t="s">
        <v>205</v>
      </c>
      <c r="BJ179" s="9" t="s">
        <v>202</v>
      </c>
      <c r="BK179" s="9"/>
      <c r="BL179" s="49"/>
      <c r="BM179" s="68" t="s">
        <v>209</v>
      </c>
      <c r="BN179" s="62" t="s">
        <v>209</v>
      </c>
      <c r="BO179" s="21" t="s">
        <v>209</v>
      </c>
      <c r="BP179" s="62" t="s">
        <v>209</v>
      </c>
      <c r="BQ179" s="100"/>
      <c r="BR179" s="58" t="s">
        <v>1392</v>
      </c>
    </row>
    <row r="180" spans="1:70" s="14" customFormat="1" ht="16" x14ac:dyDescent="0.2">
      <c r="A180" s="60" t="s">
        <v>704</v>
      </c>
      <c r="B180" s="60" t="s">
        <v>705</v>
      </c>
      <c r="C180" s="4" t="s">
        <v>678</v>
      </c>
      <c r="D180" s="4"/>
      <c r="E180" s="62" t="s">
        <v>331</v>
      </c>
      <c r="F180" s="62"/>
      <c r="G180" s="62" t="s">
        <v>359</v>
      </c>
      <c r="H180" s="63"/>
      <c r="I180" s="64"/>
      <c r="J180" s="64"/>
      <c r="K180" s="64"/>
      <c r="L180" s="64"/>
      <c r="M180" s="64"/>
      <c r="N180" s="64"/>
      <c r="O180" s="64"/>
      <c r="P180" s="64"/>
      <c r="Q180" s="64"/>
      <c r="R180" s="64"/>
      <c r="S180" s="64"/>
      <c r="T180" s="64"/>
      <c r="U180" s="64"/>
      <c r="V180" s="64"/>
      <c r="W180" s="64"/>
      <c r="X180" s="64"/>
      <c r="Y180" s="64" t="s">
        <v>205</v>
      </c>
      <c r="Z180" s="64"/>
      <c r="AA180" s="64"/>
      <c r="AB180" s="65"/>
      <c r="AC180" s="62" t="s">
        <v>708</v>
      </c>
      <c r="AD180" s="62" t="s">
        <v>133</v>
      </c>
      <c r="AE180" s="66" t="s">
        <v>215</v>
      </c>
      <c r="AF180" s="62" t="s">
        <v>133</v>
      </c>
      <c r="AG180" s="66">
        <v>2016</v>
      </c>
      <c r="AH180" s="67" t="s">
        <v>858</v>
      </c>
      <c r="AI180" s="64" t="s">
        <v>205</v>
      </c>
      <c r="AJ180" s="64"/>
      <c r="AK180" s="65"/>
      <c r="AL180" s="63"/>
      <c r="AM180" s="64"/>
      <c r="AN180" s="64" t="s">
        <v>205</v>
      </c>
      <c r="AO180" s="64"/>
      <c r="AP180" s="64" t="s">
        <v>205</v>
      </c>
      <c r="AQ180" s="64"/>
      <c r="AR180" s="64"/>
      <c r="AS180" s="64"/>
      <c r="AT180" s="64"/>
      <c r="AU180" s="64"/>
      <c r="AV180" s="65"/>
      <c r="AW180" s="29" t="s">
        <v>205</v>
      </c>
      <c r="AX180" s="9" t="s">
        <v>147</v>
      </c>
      <c r="AY180" s="9" t="s">
        <v>149</v>
      </c>
      <c r="AZ180" s="49"/>
      <c r="BA180" s="29"/>
      <c r="BB180" s="9"/>
      <c r="BC180" s="9"/>
      <c r="BD180" s="49"/>
      <c r="BE180" s="16"/>
      <c r="BF180" s="9"/>
      <c r="BG180" s="9"/>
      <c r="BH180" s="9"/>
      <c r="BI180" s="29" t="s">
        <v>205</v>
      </c>
      <c r="BJ180" s="9" t="s">
        <v>202</v>
      </c>
      <c r="BK180" s="9"/>
      <c r="BL180" s="49"/>
      <c r="BM180" s="68" t="s">
        <v>215</v>
      </c>
      <c r="BN180" s="62"/>
      <c r="BO180" s="9" t="s">
        <v>73</v>
      </c>
      <c r="BP180" s="62" t="s">
        <v>209</v>
      </c>
      <c r="BQ180" s="100"/>
      <c r="BR180" s="58" t="s">
        <v>1392</v>
      </c>
    </row>
    <row r="181" spans="1:70" s="14" customFormat="1" ht="16" x14ac:dyDescent="0.2">
      <c r="A181" s="60" t="s">
        <v>1344</v>
      </c>
      <c r="B181" s="60" t="s">
        <v>1345</v>
      </c>
      <c r="C181" s="4" t="s">
        <v>748</v>
      </c>
      <c r="D181" s="4"/>
      <c r="E181" s="62" t="s">
        <v>34</v>
      </c>
      <c r="F181" s="62"/>
      <c r="G181" s="62" t="s">
        <v>749</v>
      </c>
      <c r="H181" s="63"/>
      <c r="I181" s="64"/>
      <c r="J181" s="64"/>
      <c r="K181" s="64"/>
      <c r="L181" s="64"/>
      <c r="M181" s="64"/>
      <c r="N181" s="64"/>
      <c r="O181" s="64"/>
      <c r="P181" s="64"/>
      <c r="Q181" s="64"/>
      <c r="R181" s="64"/>
      <c r="S181" s="64"/>
      <c r="T181" s="64"/>
      <c r="U181" s="64"/>
      <c r="V181" s="64"/>
      <c r="W181" s="64"/>
      <c r="X181" s="64"/>
      <c r="Y181" s="64" t="s">
        <v>205</v>
      </c>
      <c r="Z181" s="64"/>
      <c r="AA181" s="64"/>
      <c r="AB181" s="65"/>
      <c r="AC181" s="62" t="s">
        <v>750</v>
      </c>
      <c r="AD181" s="62" t="s">
        <v>804</v>
      </c>
      <c r="AE181" s="66" t="s">
        <v>751</v>
      </c>
      <c r="AF181" s="62" t="s">
        <v>133</v>
      </c>
      <c r="AG181" s="66">
        <v>2012</v>
      </c>
      <c r="AH181" s="67" t="s">
        <v>858</v>
      </c>
      <c r="AI181" s="64" t="s">
        <v>205</v>
      </c>
      <c r="AJ181" s="64"/>
      <c r="AK181" s="65"/>
      <c r="AL181" s="63" t="s">
        <v>205</v>
      </c>
      <c r="AM181" s="64" t="s">
        <v>205</v>
      </c>
      <c r="AN181" s="64" t="s">
        <v>205</v>
      </c>
      <c r="AO181" s="64"/>
      <c r="AP181" s="64" t="s">
        <v>205</v>
      </c>
      <c r="AQ181" s="64"/>
      <c r="AR181" s="64"/>
      <c r="AS181" s="64"/>
      <c r="AT181" s="64"/>
      <c r="AU181" s="64"/>
      <c r="AV181" s="65"/>
      <c r="AW181" s="29" t="s">
        <v>205</v>
      </c>
      <c r="AX181" s="9" t="s">
        <v>147</v>
      </c>
      <c r="AY181" s="9"/>
      <c r="AZ181" s="38"/>
      <c r="BA181" s="29" t="s">
        <v>205</v>
      </c>
      <c r="BB181" s="9" t="s">
        <v>162</v>
      </c>
      <c r="BC181" s="9" t="s">
        <v>187</v>
      </c>
      <c r="BD181" s="49" t="s">
        <v>187</v>
      </c>
      <c r="BE181" s="15"/>
      <c r="BF181" s="9"/>
      <c r="BG181" s="9"/>
      <c r="BH181" s="9"/>
      <c r="BI181" s="29" t="s">
        <v>205</v>
      </c>
      <c r="BJ181" s="9" t="s">
        <v>202</v>
      </c>
      <c r="BK181" s="9" t="s">
        <v>191</v>
      </c>
      <c r="BL181" s="49"/>
      <c r="BM181" s="68" t="s">
        <v>215</v>
      </c>
      <c r="BN181" s="62" t="s">
        <v>215</v>
      </c>
      <c r="BO181" s="21" t="s">
        <v>209</v>
      </c>
      <c r="BP181" s="66" t="s">
        <v>209</v>
      </c>
      <c r="BQ181" s="100"/>
      <c r="BR181" s="58" t="s">
        <v>1392</v>
      </c>
    </row>
    <row r="182" spans="1:70" s="14" customFormat="1" ht="16" x14ac:dyDescent="0.2">
      <c r="A182" s="78" t="s">
        <v>1346</v>
      </c>
      <c r="B182" s="60" t="s">
        <v>919</v>
      </c>
      <c r="C182" s="4" t="s">
        <v>1045</v>
      </c>
      <c r="D182" s="62"/>
      <c r="E182" s="79" t="s">
        <v>28</v>
      </c>
      <c r="F182" s="62"/>
      <c r="G182" s="62" t="s">
        <v>934</v>
      </c>
      <c r="H182" s="63"/>
      <c r="I182" s="64"/>
      <c r="J182" s="64"/>
      <c r="K182" s="64"/>
      <c r="L182" s="64"/>
      <c r="M182" s="64"/>
      <c r="N182" s="64"/>
      <c r="O182" s="64"/>
      <c r="P182" s="64"/>
      <c r="Q182" s="64"/>
      <c r="R182" s="64"/>
      <c r="S182" s="64"/>
      <c r="T182" s="64"/>
      <c r="U182" s="64" t="s">
        <v>205</v>
      </c>
      <c r="V182" s="64"/>
      <c r="W182" s="64"/>
      <c r="X182" s="64"/>
      <c r="Y182" s="64"/>
      <c r="Z182" s="64"/>
      <c r="AA182" s="64"/>
      <c r="AB182" s="65"/>
      <c r="AC182" s="62" t="s">
        <v>68</v>
      </c>
      <c r="AD182" s="62" t="s">
        <v>1473</v>
      </c>
      <c r="AE182" s="66" t="s">
        <v>215</v>
      </c>
      <c r="AF182" s="62" t="s">
        <v>133</v>
      </c>
      <c r="AG182" s="66" t="s">
        <v>209</v>
      </c>
      <c r="AH182" s="67" t="s">
        <v>200</v>
      </c>
      <c r="AI182" s="64"/>
      <c r="AJ182" s="64"/>
      <c r="AK182" s="65" t="s">
        <v>205</v>
      </c>
      <c r="AL182" s="63"/>
      <c r="AM182" s="64"/>
      <c r="AN182" s="64"/>
      <c r="AO182" s="64"/>
      <c r="AP182" s="64"/>
      <c r="AQ182" s="64"/>
      <c r="AR182" s="64"/>
      <c r="AS182" s="64"/>
      <c r="AT182" s="64"/>
      <c r="AU182" s="64"/>
      <c r="AV182" s="65" t="s">
        <v>205</v>
      </c>
      <c r="AW182" s="40"/>
      <c r="AX182" s="9"/>
      <c r="AY182" s="9"/>
      <c r="AZ182" s="49"/>
      <c r="BA182" s="40"/>
      <c r="BB182" s="9"/>
      <c r="BC182" s="9"/>
      <c r="BD182" s="38"/>
      <c r="BE182" s="16" t="s">
        <v>205</v>
      </c>
      <c r="BF182" s="14" t="s">
        <v>168</v>
      </c>
      <c r="BG182" s="9"/>
      <c r="BH182" s="9"/>
      <c r="BI182" s="29" t="s">
        <v>205</v>
      </c>
      <c r="BJ182" s="9" t="s">
        <v>202</v>
      </c>
      <c r="BK182" s="9"/>
      <c r="BL182" s="49"/>
      <c r="BM182" s="68" t="s">
        <v>209</v>
      </c>
      <c r="BN182" s="70" t="s">
        <v>209</v>
      </c>
      <c r="BO182" s="21" t="s">
        <v>209</v>
      </c>
      <c r="BP182" s="62" t="s">
        <v>209</v>
      </c>
      <c r="BQ182" s="100"/>
      <c r="BR182" s="58" t="s">
        <v>1392</v>
      </c>
    </row>
    <row r="183" spans="1:70" s="14" customFormat="1" ht="16" x14ac:dyDescent="0.2">
      <c r="A183" s="60" t="s">
        <v>686</v>
      </c>
      <c r="B183" s="60" t="s">
        <v>1347</v>
      </c>
      <c r="C183" s="4" t="s">
        <v>127</v>
      </c>
      <c r="D183" s="4"/>
      <c r="E183" s="62" t="s">
        <v>28</v>
      </c>
      <c r="F183" s="62"/>
      <c r="G183" s="62" t="s">
        <v>359</v>
      </c>
      <c r="H183" s="63"/>
      <c r="I183" s="64"/>
      <c r="J183" s="64"/>
      <c r="K183" s="64"/>
      <c r="L183" s="64"/>
      <c r="M183" s="64"/>
      <c r="N183" s="64"/>
      <c r="O183" s="64"/>
      <c r="P183" s="64"/>
      <c r="Q183" s="64"/>
      <c r="R183" s="64"/>
      <c r="S183" s="64"/>
      <c r="T183" s="64"/>
      <c r="U183" s="64" t="s">
        <v>205</v>
      </c>
      <c r="V183" s="64"/>
      <c r="W183" s="64"/>
      <c r="X183" s="64"/>
      <c r="Y183" s="64"/>
      <c r="Z183" s="64"/>
      <c r="AA183" s="64"/>
      <c r="AB183" s="65"/>
      <c r="AC183" s="62" t="s">
        <v>125</v>
      </c>
      <c r="AD183" s="62" t="s">
        <v>279</v>
      </c>
      <c r="AE183" s="66" t="s">
        <v>215</v>
      </c>
      <c r="AF183" s="62" t="s">
        <v>133</v>
      </c>
      <c r="AG183" s="66">
        <v>2010</v>
      </c>
      <c r="AH183" s="67" t="s">
        <v>858</v>
      </c>
      <c r="AI183" s="64"/>
      <c r="AJ183" s="64"/>
      <c r="AK183" s="65" t="s">
        <v>205</v>
      </c>
      <c r="AL183" s="63"/>
      <c r="AM183" s="64"/>
      <c r="AN183" s="64"/>
      <c r="AO183" s="64" t="s">
        <v>205</v>
      </c>
      <c r="AP183" s="64"/>
      <c r="AQ183" s="64"/>
      <c r="AR183" s="64"/>
      <c r="AS183" s="64" t="s">
        <v>205</v>
      </c>
      <c r="AT183" s="64"/>
      <c r="AU183" s="64"/>
      <c r="AV183" s="65" t="s">
        <v>205</v>
      </c>
      <c r="AW183" s="40"/>
      <c r="AX183" s="9"/>
      <c r="AY183" s="9"/>
      <c r="AZ183" s="49"/>
      <c r="BA183" s="29" t="s">
        <v>205</v>
      </c>
      <c r="BB183" s="9" t="s">
        <v>165</v>
      </c>
      <c r="BC183" s="9"/>
      <c r="BD183" s="38"/>
      <c r="BE183" s="15"/>
      <c r="BF183" s="9"/>
      <c r="BG183" s="9"/>
      <c r="BH183" s="9"/>
      <c r="BI183" s="29" t="s">
        <v>205</v>
      </c>
      <c r="BJ183" s="9" t="s">
        <v>202</v>
      </c>
      <c r="BK183" s="9" t="s">
        <v>180</v>
      </c>
      <c r="BL183" s="49"/>
      <c r="BM183" s="68" t="s">
        <v>209</v>
      </c>
      <c r="BN183" s="70" t="s">
        <v>209</v>
      </c>
      <c r="BO183" s="21" t="s">
        <v>209</v>
      </c>
      <c r="BP183" s="62" t="s">
        <v>209</v>
      </c>
      <c r="BQ183" s="100"/>
      <c r="BR183" s="58" t="s">
        <v>1392</v>
      </c>
    </row>
    <row r="184" spans="1:70" s="14" customFormat="1" ht="16" x14ac:dyDescent="0.2">
      <c r="A184" s="60" t="s">
        <v>1348</v>
      </c>
      <c r="B184" s="60" t="s">
        <v>981</v>
      </c>
      <c r="C184" s="4" t="s">
        <v>1161</v>
      </c>
      <c r="D184" s="62"/>
      <c r="E184" s="62" t="s">
        <v>54</v>
      </c>
      <c r="F184" s="62"/>
      <c r="G184" s="62" t="s">
        <v>580</v>
      </c>
      <c r="H184" s="64" t="s">
        <v>205</v>
      </c>
      <c r="I184" s="64"/>
      <c r="J184" s="64"/>
      <c r="K184" s="64"/>
      <c r="L184" s="64"/>
      <c r="M184" s="64"/>
      <c r="N184" s="64" t="s">
        <v>205</v>
      </c>
      <c r="O184" s="64" t="s">
        <v>205</v>
      </c>
      <c r="P184" s="64" t="s">
        <v>205</v>
      </c>
      <c r="Q184" s="64" t="s">
        <v>205</v>
      </c>
      <c r="R184" s="64" t="s">
        <v>205</v>
      </c>
      <c r="S184" s="64" t="s">
        <v>205</v>
      </c>
      <c r="T184" s="64"/>
      <c r="U184" s="64"/>
      <c r="V184" s="64"/>
      <c r="W184" s="64"/>
      <c r="X184" s="64"/>
      <c r="Y184" s="64"/>
      <c r="Z184" s="64"/>
      <c r="AA184" s="64"/>
      <c r="AB184" s="65" t="s">
        <v>205</v>
      </c>
      <c r="AC184" s="62" t="s">
        <v>40</v>
      </c>
      <c r="AD184" s="62" t="s">
        <v>40</v>
      </c>
      <c r="AE184" s="66" t="s">
        <v>215</v>
      </c>
      <c r="AF184" s="62" t="s">
        <v>200</v>
      </c>
      <c r="AG184" s="66">
        <v>2018</v>
      </c>
      <c r="AH184" s="67" t="s">
        <v>858</v>
      </c>
      <c r="AI184" s="64"/>
      <c r="AJ184" s="64" t="s">
        <v>205</v>
      </c>
      <c r="AK184" s="65"/>
      <c r="AL184" s="63"/>
      <c r="AM184" s="64"/>
      <c r="AN184" s="64"/>
      <c r="AO184" s="64"/>
      <c r="AP184" s="64"/>
      <c r="AQ184" s="64"/>
      <c r="AR184" s="64"/>
      <c r="AS184" s="64" t="s">
        <v>205</v>
      </c>
      <c r="AT184" s="64"/>
      <c r="AU184" s="64"/>
      <c r="AV184" s="65" t="s">
        <v>205</v>
      </c>
      <c r="AW184" s="29"/>
      <c r="AX184" s="9"/>
      <c r="AY184" s="9"/>
      <c r="AZ184" s="49"/>
      <c r="BA184" s="29"/>
      <c r="BB184" s="9"/>
      <c r="BC184" s="9"/>
      <c r="BD184" s="49"/>
      <c r="BE184" s="16" t="s">
        <v>205</v>
      </c>
      <c r="BF184" s="21" t="s">
        <v>168</v>
      </c>
      <c r="BG184" s="21"/>
      <c r="BH184" s="9"/>
      <c r="BI184" s="29" t="s">
        <v>205</v>
      </c>
      <c r="BJ184" s="9" t="s">
        <v>202</v>
      </c>
      <c r="BK184" s="9" t="s">
        <v>182</v>
      </c>
      <c r="BL184" s="49"/>
      <c r="BM184" s="77" t="s">
        <v>243</v>
      </c>
      <c r="BN184" s="71">
        <v>60800000</v>
      </c>
      <c r="BO184" s="21" t="s">
        <v>215</v>
      </c>
      <c r="BP184" s="66" t="s">
        <v>209</v>
      </c>
      <c r="BQ184" s="100"/>
      <c r="BR184" s="58" t="s">
        <v>1392</v>
      </c>
    </row>
    <row r="185" spans="1:70" s="14" customFormat="1" ht="16" x14ac:dyDescent="0.2">
      <c r="A185" s="60" t="s">
        <v>685</v>
      </c>
      <c r="B185" s="60" t="s">
        <v>357</v>
      </c>
      <c r="C185" s="4" t="s">
        <v>358</v>
      </c>
      <c r="D185" s="4"/>
      <c r="E185" s="62" t="s">
        <v>28</v>
      </c>
      <c r="F185" s="62"/>
      <c r="G185" s="62" t="s">
        <v>359</v>
      </c>
      <c r="H185" s="63"/>
      <c r="I185" s="64"/>
      <c r="J185" s="64"/>
      <c r="K185" s="64"/>
      <c r="L185" s="64"/>
      <c r="M185" s="64"/>
      <c r="N185" s="64"/>
      <c r="O185" s="64"/>
      <c r="P185" s="64"/>
      <c r="Q185" s="64"/>
      <c r="R185" s="64"/>
      <c r="S185" s="64"/>
      <c r="T185" s="64"/>
      <c r="U185" s="64" t="s">
        <v>205</v>
      </c>
      <c r="V185" s="64"/>
      <c r="W185" s="64"/>
      <c r="X185" s="64"/>
      <c r="Y185" s="64"/>
      <c r="Z185" s="64"/>
      <c r="AA185" s="64"/>
      <c r="AB185" s="65"/>
      <c r="AC185" s="62" t="s">
        <v>125</v>
      </c>
      <c r="AD185" s="62" t="s">
        <v>279</v>
      </c>
      <c r="AE185" s="66" t="s">
        <v>215</v>
      </c>
      <c r="AF185" s="62" t="s">
        <v>133</v>
      </c>
      <c r="AG185" s="66">
        <v>2005</v>
      </c>
      <c r="AH185" s="67" t="s">
        <v>858</v>
      </c>
      <c r="AI185" s="64"/>
      <c r="AJ185" s="64"/>
      <c r="AK185" s="65" t="s">
        <v>205</v>
      </c>
      <c r="AL185" s="63"/>
      <c r="AM185" s="64"/>
      <c r="AN185" s="64"/>
      <c r="AO185" s="64" t="s">
        <v>205</v>
      </c>
      <c r="AP185" s="64"/>
      <c r="AQ185" s="64"/>
      <c r="AR185" s="64" t="s">
        <v>205</v>
      </c>
      <c r="AS185" s="64"/>
      <c r="AT185" s="64" t="s">
        <v>205</v>
      </c>
      <c r="AU185" s="64"/>
      <c r="AV185" s="65"/>
      <c r="AW185" s="40"/>
      <c r="AX185" s="9"/>
      <c r="AY185" s="9"/>
      <c r="AZ185" s="49"/>
      <c r="BA185" s="29" t="s">
        <v>205</v>
      </c>
      <c r="BB185" s="9" t="s">
        <v>165</v>
      </c>
      <c r="BC185" s="9"/>
      <c r="BD185" s="38"/>
      <c r="BE185" s="15"/>
      <c r="BF185" s="9"/>
      <c r="BG185" s="9"/>
      <c r="BH185" s="9"/>
      <c r="BI185" s="29" t="s">
        <v>205</v>
      </c>
      <c r="BJ185" s="9" t="s">
        <v>202</v>
      </c>
      <c r="BK185" s="9"/>
      <c r="BL185" s="49"/>
      <c r="BM185" s="68" t="s">
        <v>209</v>
      </c>
      <c r="BN185" s="70" t="s">
        <v>209</v>
      </c>
      <c r="BO185" s="21" t="s">
        <v>209</v>
      </c>
      <c r="BP185" s="62" t="s">
        <v>209</v>
      </c>
      <c r="BQ185" s="100"/>
      <c r="BR185" s="58" t="s">
        <v>1392</v>
      </c>
    </row>
    <row r="186" spans="1:70" s="14" customFormat="1" ht="16" x14ac:dyDescent="0.2">
      <c r="A186" s="61" t="s">
        <v>1443</v>
      </c>
      <c r="B186" s="61" t="s">
        <v>1444</v>
      </c>
      <c r="C186" s="4" t="s">
        <v>1445</v>
      </c>
      <c r="D186" s="61"/>
      <c r="E186" s="61" t="s">
        <v>34</v>
      </c>
      <c r="F186" s="61"/>
      <c r="G186" s="61" t="s">
        <v>749</v>
      </c>
      <c r="H186" s="61"/>
      <c r="I186" s="61"/>
      <c r="J186" s="72"/>
      <c r="K186" s="72"/>
      <c r="L186" s="72"/>
      <c r="M186" s="72"/>
      <c r="N186" s="72"/>
      <c r="O186" s="72"/>
      <c r="P186" s="72"/>
      <c r="Q186" s="72"/>
      <c r="R186" s="72"/>
      <c r="S186" s="72"/>
      <c r="T186" s="72"/>
      <c r="U186" s="72"/>
      <c r="V186" s="61"/>
      <c r="W186" s="61"/>
      <c r="X186" s="61"/>
      <c r="Y186" s="61" t="s">
        <v>205</v>
      </c>
      <c r="Z186" s="61"/>
      <c r="AA186" s="61"/>
      <c r="AB186" s="65"/>
      <c r="AC186" s="62" t="s">
        <v>750</v>
      </c>
      <c r="AD186" s="62" t="s">
        <v>279</v>
      </c>
      <c r="AE186" s="73" t="s">
        <v>751</v>
      </c>
      <c r="AF186" s="61" t="s">
        <v>133</v>
      </c>
      <c r="AG186" s="73">
        <v>2015</v>
      </c>
      <c r="AH186" s="67" t="s">
        <v>858</v>
      </c>
      <c r="AI186" s="72" t="s">
        <v>205</v>
      </c>
      <c r="AJ186" s="72"/>
      <c r="AK186" s="65"/>
      <c r="AL186" s="63" t="s">
        <v>205</v>
      </c>
      <c r="AM186" s="72"/>
      <c r="AN186" s="72"/>
      <c r="AO186" s="72"/>
      <c r="AP186" s="72"/>
      <c r="AQ186" s="72"/>
      <c r="AR186" s="72" t="s">
        <v>205</v>
      </c>
      <c r="AS186" s="72"/>
      <c r="AT186" s="72"/>
      <c r="AU186" s="72"/>
      <c r="AV186" s="65"/>
      <c r="AW186" s="40"/>
      <c r="AX186" s="9"/>
      <c r="AY186" s="9"/>
      <c r="AZ186" s="38"/>
      <c r="BA186" s="40"/>
      <c r="BB186" s="9"/>
      <c r="BC186" s="9"/>
      <c r="BD186" s="49"/>
      <c r="BE186" s="15"/>
      <c r="BF186" s="9"/>
      <c r="BG186" s="9"/>
      <c r="BH186" s="9"/>
      <c r="BI186" s="29" t="s">
        <v>205</v>
      </c>
      <c r="BJ186" s="9" t="s">
        <v>202</v>
      </c>
      <c r="BK186" s="9" t="s">
        <v>191</v>
      </c>
      <c r="BL186" s="49"/>
      <c r="BM186" s="61" t="s">
        <v>215</v>
      </c>
      <c r="BN186" s="61" t="s">
        <v>215</v>
      </c>
      <c r="BO186" s="21" t="s">
        <v>209</v>
      </c>
      <c r="BP186" s="61" t="s">
        <v>209</v>
      </c>
      <c r="BQ186" s="102"/>
      <c r="BR186" s="58" t="s">
        <v>1392</v>
      </c>
    </row>
    <row r="187" spans="1:70" s="14" customFormat="1" ht="16" x14ac:dyDescent="0.2">
      <c r="A187" s="60" t="s">
        <v>683</v>
      </c>
      <c r="B187" s="60" t="s">
        <v>1349</v>
      </c>
      <c r="C187" s="4" t="s">
        <v>503</v>
      </c>
      <c r="D187" s="4"/>
      <c r="E187" s="62" t="s">
        <v>34</v>
      </c>
      <c r="F187" s="62"/>
      <c r="G187" s="62" t="s">
        <v>504</v>
      </c>
      <c r="H187" s="64"/>
      <c r="I187" s="64"/>
      <c r="J187" s="64" t="s">
        <v>205</v>
      </c>
      <c r="K187" s="64"/>
      <c r="L187" s="64"/>
      <c r="M187" s="64" t="s">
        <v>205</v>
      </c>
      <c r="N187" s="64"/>
      <c r="O187" s="64" t="s">
        <v>205</v>
      </c>
      <c r="P187" s="64"/>
      <c r="Q187" s="64" t="s">
        <v>205</v>
      </c>
      <c r="R187" s="64" t="s">
        <v>205</v>
      </c>
      <c r="S187" s="64"/>
      <c r="T187" s="64"/>
      <c r="U187" s="64" t="s">
        <v>205</v>
      </c>
      <c r="V187" s="64"/>
      <c r="W187" s="64"/>
      <c r="X187" s="64"/>
      <c r="Y187" s="64"/>
      <c r="Z187" s="64" t="s">
        <v>205</v>
      </c>
      <c r="AA187" s="64"/>
      <c r="AB187" s="65" t="s">
        <v>205</v>
      </c>
      <c r="AC187" s="62" t="s">
        <v>505</v>
      </c>
      <c r="AD187" s="62" t="s">
        <v>37</v>
      </c>
      <c r="AE187" s="66" t="s">
        <v>215</v>
      </c>
      <c r="AF187" s="62" t="s">
        <v>133</v>
      </c>
      <c r="AG187" s="66">
        <v>1992</v>
      </c>
      <c r="AH187" s="67" t="s">
        <v>861</v>
      </c>
      <c r="AI187" s="64"/>
      <c r="AJ187" s="64"/>
      <c r="AK187" s="65"/>
      <c r="AL187" s="63"/>
      <c r="AM187" s="64"/>
      <c r="AN187" s="64"/>
      <c r="AO187" s="64"/>
      <c r="AP187" s="64"/>
      <c r="AQ187" s="64"/>
      <c r="AR187" s="64"/>
      <c r="AS187" s="64"/>
      <c r="AT187" s="64"/>
      <c r="AU187" s="64" t="s">
        <v>205</v>
      </c>
      <c r="AV187" s="65"/>
      <c r="AW187" s="40"/>
      <c r="AX187" s="9"/>
      <c r="AY187" s="9"/>
      <c r="AZ187" s="49"/>
      <c r="BA187" s="29" t="s">
        <v>205</v>
      </c>
      <c r="BB187" s="9" t="s">
        <v>173</v>
      </c>
      <c r="BC187" s="9" t="s">
        <v>188</v>
      </c>
      <c r="BD187" s="38"/>
      <c r="BE187" s="16" t="s">
        <v>205</v>
      </c>
      <c r="BF187" s="9" t="s">
        <v>181</v>
      </c>
      <c r="BG187" s="9" t="s">
        <v>190</v>
      </c>
      <c r="BH187" s="9"/>
      <c r="BI187" s="29" t="s">
        <v>205</v>
      </c>
      <c r="BJ187" s="9" t="s">
        <v>180</v>
      </c>
      <c r="BK187" s="9"/>
      <c r="BL187" s="49"/>
      <c r="BM187" s="68" t="s">
        <v>506</v>
      </c>
      <c r="BN187" s="70" t="s">
        <v>209</v>
      </c>
      <c r="BO187" s="21" t="s">
        <v>209</v>
      </c>
      <c r="BP187" s="62" t="s">
        <v>209</v>
      </c>
      <c r="BQ187" s="100"/>
      <c r="BR187" s="58" t="s">
        <v>1392</v>
      </c>
    </row>
    <row r="188" spans="1:70" s="14" customFormat="1" ht="16" x14ac:dyDescent="0.2">
      <c r="A188" s="60" t="s">
        <v>1350</v>
      </c>
      <c r="B188" s="60" t="s">
        <v>974</v>
      </c>
      <c r="C188" s="4" t="s">
        <v>1144</v>
      </c>
      <c r="D188" s="62"/>
      <c r="E188" s="62" t="s">
        <v>34</v>
      </c>
      <c r="F188" s="62"/>
      <c r="G188" s="62" t="s">
        <v>975</v>
      </c>
      <c r="H188" s="64"/>
      <c r="I188" s="64"/>
      <c r="J188" s="64"/>
      <c r="K188" s="64"/>
      <c r="L188" s="64"/>
      <c r="M188" s="64"/>
      <c r="N188" s="64" t="s">
        <v>205</v>
      </c>
      <c r="O188" s="64" t="s">
        <v>205</v>
      </c>
      <c r="P188" s="64"/>
      <c r="Q188" s="64"/>
      <c r="R188" s="64"/>
      <c r="S188" s="64"/>
      <c r="T188" s="64"/>
      <c r="U188" s="64"/>
      <c r="V188" s="64"/>
      <c r="W188" s="64"/>
      <c r="X188" s="64"/>
      <c r="Y188" s="64"/>
      <c r="Z188" s="64"/>
      <c r="AA188" s="64"/>
      <c r="AB188" s="65"/>
      <c r="AC188" s="62" t="s">
        <v>976</v>
      </c>
      <c r="AD188" s="62" t="s">
        <v>483</v>
      </c>
      <c r="AE188" s="66" t="s">
        <v>215</v>
      </c>
      <c r="AF188" s="62" t="s">
        <v>199</v>
      </c>
      <c r="AG188" s="66" t="s">
        <v>209</v>
      </c>
      <c r="AH188" s="67" t="s">
        <v>861</v>
      </c>
      <c r="AI188" s="64"/>
      <c r="AJ188" s="64" t="s">
        <v>205</v>
      </c>
      <c r="AK188" s="65"/>
      <c r="AL188" s="63"/>
      <c r="AM188" s="64" t="s">
        <v>205</v>
      </c>
      <c r="AN188" s="64" t="s">
        <v>205</v>
      </c>
      <c r="AO188" s="64"/>
      <c r="AP188" s="64" t="s">
        <v>205</v>
      </c>
      <c r="AQ188" s="64" t="s">
        <v>205</v>
      </c>
      <c r="AR188" s="64" t="s">
        <v>205</v>
      </c>
      <c r="AS188" s="64" t="s">
        <v>205</v>
      </c>
      <c r="AT188" s="64"/>
      <c r="AU188" s="64"/>
      <c r="AV188" s="65"/>
      <c r="AW188" s="29" t="s">
        <v>205</v>
      </c>
      <c r="AX188" s="9" t="s">
        <v>623</v>
      </c>
      <c r="AY188" s="9" t="s">
        <v>195</v>
      </c>
      <c r="AZ188" s="49"/>
      <c r="BA188" s="29" t="s">
        <v>205</v>
      </c>
      <c r="BB188" s="9" t="s">
        <v>158</v>
      </c>
      <c r="BC188" s="9"/>
      <c r="BD188" s="49"/>
      <c r="BE188" s="16" t="s">
        <v>205</v>
      </c>
      <c r="BF188" s="21" t="s">
        <v>174</v>
      </c>
      <c r="BG188" s="21" t="s">
        <v>624</v>
      </c>
      <c r="BH188" s="9" t="s">
        <v>168</v>
      </c>
      <c r="BI188" s="29"/>
      <c r="BJ188" s="9"/>
      <c r="BK188" s="9"/>
      <c r="BL188" s="49"/>
      <c r="BM188" s="68" t="s">
        <v>50</v>
      </c>
      <c r="BN188" s="62" t="s">
        <v>209</v>
      </c>
      <c r="BO188" s="21" t="s">
        <v>977</v>
      </c>
      <c r="BP188" s="62" t="s">
        <v>209</v>
      </c>
      <c r="BQ188" s="100"/>
      <c r="BR188" s="58" t="s">
        <v>1392</v>
      </c>
    </row>
    <row r="189" spans="1:70" ht="16" x14ac:dyDescent="0.2">
      <c r="A189" s="60" t="s">
        <v>1351</v>
      </c>
      <c r="B189" s="60" t="s">
        <v>697</v>
      </c>
      <c r="C189" s="4" t="s">
        <v>1067</v>
      </c>
      <c r="D189" s="4" t="s">
        <v>1068</v>
      </c>
      <c r="E189" s="62" t="s">
        <v>34</v>
      </c>
      <c r="F189" s="62"/>
      <c r="G189" s="62" t="s">
        <v>320</v>
      </c>
      <c r="H189" s="64"/>
      <c r="I189" s="64"/>
      <c r="J189" s="64"/>
      <c r="K189" s="64"/>
      <c r="L189" s="64"/>
      <c r="M189" s="64"/>
      <c r="N189" s="64"/>
      <c r="O189" s="64"/>
      <c r="P189" s="64"/>
      <c r="Q189" s="64"/>
      <c r="R189" s="64"/>
      <c r="S189" s="64"/>
      <c r="T189" s="64"/>
      <c r="U189" s="64" t="s">
        <v>205</v>
      </c>
      <c r="V189" s="64"/>
      <c r="W189" s="64"/>
      <c r="X189" s="64"/>
      <c r="Y189" s="64"/>
      <c r="Z189" s="64"/>
      <c r="AA189" s="64"/>
      <c r="AB189" s="65"/>
      <c r="AC189" s="62" t="s">
        <v>57</v>
      </c>
      <c r="AD189" s="62" t="s">
        <v>57</v>
      </c>
      <c r="AE189" s="66" t="s">
        <v>215</v>
      </c>
      <c r="AF189" s="62" t="s">
        <v>200</v>
      </c>
      <c r="AG189" s="66" t="s">
        <v>209</v>
      </c>
      <c r="AH189" s="67" t="s">
        <v>861</v>
      </c>
      <c r="AI189" s="64"/>
      <c r="AJ189" s="64"/>
      <c r="AK189" s="65"/>
      <c r="AL189" s="63" t="s">
        <v>205</v>
      </c>
      <c r="AM189" s="64"/>
      <c r="AN189" s="64" t="s">
        <v>205</v>
      </c>
      <c r="AO189" s="64"/>
      <c r="AP189" s="64"/>
      <c r="AQ189" s="64" t="s">
        <v>205</v>
      </c>
      <c r="AR189" s="64"/>
      <c r="AS189" s="64"/>
      <c r="AT189" s="64"/>
      <c r="AU189" s="64"/>
      <c r="AV189" s="65"/>
      <c r="AW189" s="31" t="s">
        <v>205</v>
      </c>
      <c r="AX189" s="9" t="s">
        <v>149</v>
      </c>
      <c r="AY189" s="9" t="s">
        <v>147</v>
      </c>
      <c r="AZ189" s="49" t="s">
        <v>150</v>
      </c>
      <c r="BA189" s="31"/>
      <c r="BB189" s="9"/>
      <c r="BC189" s="9"/>
      <c r="BD189" s="52"/>
      <c r="BE189" s="23" t="s">
        <v>205</v>
      </c>
      <c r="BF189" s="17" t="s">
        <v>170</v>
      </c>
      <c r="BG189" s="9" t="s">
        <v>189</v>
      </c>
      <c r="BH189" s="9"/>
      <c r="BI189" s="31"/>
      <c r="BJ189" s="9"/>
      <c r="BK189" s="9"/>
      <c r="BL189" s="52"/>
      <c r="BM189" s="68" t="s">
        <v>321</v>
      </c>
      <c r="BN189" s="70" t="s">
        <v>209</v>
      </c>
      <c r="BO189" s="21" t="s">
        <v>209</v>
      </c>
      <c r="BP189" s="62" t="s">
        <v>209</v>
      </c>
      <c r="BQ189" s="100"/>
      <c r="BR189" s="58" t="s">
        <v>1392</v>
      </c>
    </row>
    <row r="190" spans="1:70" ht="16" x14ac:dyDescent="0.2">
      <c r="A190" s="60" t="s">
        <v>1352</v>
      </c>
      <c r="B190" s="60" t="s">
        <v>965</v>
      </c>
      <c r="C190" s="4" t="s">
        <v>715</v>
      </c>
      <c r="D190" s="4"/>
      <c r="E190" s="62" t="s">
        <v>34</v>
      </c>
      <c r="F190" s="62" t="s">
        <v>644</v>
      </c>
      <c r="G190" s="62" t="s">
        <v>716</v>
      </c>
      <c r="H190" s="63"/>
      <c r="I190" s="64"/>
      <c r="J190" s="64"/>
      <c r="K190" s="64"/>
      <c r="L190" s="64"/>
      <c r="M190" s="64"/>
      <c r="N190" s="64"/>
      <c r="O190" s="64"/>
      <c r="P190" s="64"/>
      <c r="Q190" s="64"/>
      <c r="R190" s="64"/>
      <c r="S190" s="64"/>
      <c r="T190" s="64"/>
      <c r="U190" s="64" t="s">
        <v>205</v>
      </c>
      <c r="V190" s="64"/>
      <c r="W190" s="64"/>
      <c r="X190" s="64"/>
      <c r="Y190" s="64"/>
      <c r="Z190" s="64"/>
      <c r="AA190" s="64"/>
      <c r="AB190" s="65" t="s">
        <v>205</v>
      </c>
      <c r="AC190" s="62" t="s">
        <v>717</v>
      </c>
      <c r="AD190" s="62" t="s">
        <v>43</v>
      </c>
      <c r="AE190" s="66" t="s">
        <v>718</v>
      </c>
      <c r="AF190" s="62" t="s">
        <v>197</v>
      </c>
      <c r="AG190" s="66" t="s">
        <v>209</v>
      </c>
      <c r="AH190" s="67" t="s">
        <v>861</v>
      </c>
      <c r="AI190" s="64"/>
      <c r="AJ190" s="64"/>
      <c r="AK190" s="65" t="s">
        <v>205</v>
      </c>
      <c r="AL190" s="63" t="s">
        <v>205</v>
      </c>
      <c r="AM190" s="64"/>
      <c r="AN190" s="64"/>
      <c r="AO190" s="64"/>
      <c r="AP190" s="64"/>
      <c r="AQ190" s="64"/>
      <c r="AR190" s="64"/>
      <c r="AS190" s="64"/>
      <c r="AT190" s="64"/>
      <c r="AU190" s="64"/>
      <c r="AV190" s="65"/>
      <c r="AW190" s="31" t="s">
        <v>205</v>
      </c>
      <c r="AX190" s="19" t="s">
        <v>149</v>
      </c>
      <c r="AY190" s="19" t="s">
        <v>193</v>
      </c>
      <c r="AZ190" s="33" t="s">
        <v>172</v>
      </c>
      <c r="BA190" s="31"/>
      <c r="BB190" s="23"/>
      <c r="BC190" s="23"/>
      <c r="BD190" s="33"/>
      <c r="BE190" s="23"/>
      <c r="BF190" s="22"/>
      <c r="BG190" s="22"/>
      <c r="BH190" s="23"/>
      <c r="BI190" s="31"/>
      <c r="BJ190" s="23"/>
      <c r="BK190" s="23"/>
      <c r="BL190" s="33"/>
      <c r="BM190" s="68" t="s">
        <v>463</v>
      </c>
      <c r="BN190" s="71">
        <v>1400000</v>
      </c>
      <c r="BO190" s="17" t="s">
        <v>719</v>
      </c>
      <c r="BP190" s="62" t="s">
        <v>209</v>
      </c>
      <c r="BQ190" s="100"/>
      <c r="BR190" s="58" t="s">
        <v>1392</v>
      </c>
    </row>
    <row r="191" spans="1:70" ht="16" x14ac:dyDescent="0.2">
      <c r="A191" s="60" t="s">
        <v>1353</v>
      </c>
      <c r="B191" s="60" t="s">
        <v>938</v>
      </c>
      <c r="C191" s="4" t="s">
        <v>722</v>
      </c>
      <c r="D191" s="4"/>
      <c r="E191" s="62" t="s">
        <v>34</v>
      </c>
      <c r="F191" s="62"/>
      <c r="G191" s="62" t="s">
        <v>723</v>
      </c>
      <c r="H191" s="63"/>
      <c r="I191" s="64"/>
      <c r="J191" s="64"/>
      <c r="K191" s="64"/>
      <c r="L191" s="64"/>
      <c r="M191" s="64"/>
      <c r="N191" s="64"/>
      <c r="O191" s="64"/>
      <c r="P191" s="64"/>
      <c r="Q191" s="64"/>
      <c r="R191" s="64"/>
      <c r="S191" s="64"/>
      <c r="T191" s="64"/>
      <c r="U191" s="64"/>
      <c r="V191" s="64"/>
      <c r="W191" s="64"/>
      <c r="X191" s="64"/>
      <c r="Y191" s="64"/>
      <c r="Z191" s="64"/>
      <c r="AA191" s="64" t="s">
        <v>205</v>
      </c>
      <c r="AB191" s="65"/>
      <c r="AC191" s="62" t="s">
        <v>66</v>
      </c>
      <c r="AD191" s="62" t="s">
        <v>66</v>
      </c>
      <c r="AE191" s="66" t="s">
        <v>720</v>
      </c>
      <c r="AF191" s="62" t="s">
        <v>200</v>
      </c>
      <c r="AG191" s="66">
        <v>2015</v>
      </c>
      <c r="AH191" s="67" t="s">
        <v>200</v>
      </c>
      <c r="AI191" s="64"/>
      <c r="AJ191" s="64"/>
      <c r="AK191" s="65"/>
      <c r="AL191" s="63" t="s">
        <v>205</v>
      </c>
      <c r="AM191" s="64" t="s">
        <v>205</v>
      </c>
      <c r="AN191" s="64" t="s">
        <v>205</v>
      </c>
      <c r="AO191" s="64" t="s">
        <v>205</v>
      </c>
      <c r="AP191" s="64"/>
      <c r="AQ191" s="64"/>
      <c r="AR191" s="64"/>
      <c r="AS191" s="64"/>
      <c r="AT191" s="64"/>
      <c r="AU191" s="64"/>
      <c r="AV191" s="65"/>
      <c r="AW191" s="31" t="s">
        <v>205</v>
      </c>
      <c r="AX191" s="9" t="s">
        <v>149</v>
      </c>
      <c r="AY191" s="9" t="s">
        <v>150</v>
      </c>
      <c r="AZ191" s="49" t="s">
        <v>148</v>
      </c>
      <c r="BA191" s="31" t="s">
        <v>205</v>
      </c>
      <c r="BB191" s="9" t="s">
        <v>157</v>
      </c>
      <c r="BC191" s="9" t="s">
        <v>173</v>
      </c>
      <c r="BD191" s="49"/>
      <c r="BE191" s="20"/>
      <c r="BF191" s="9"/>
      <c r="BG191" s="9"/>
      <c r="BH191" s="9"/>
      <c r="BJ191" s="9"/>
      <c r="BK191" s="9"/>
      <c r="BL191" s="49"/>
      <c r="BM191" s="68" t="s">
        <v>721</v>
      </c>
      <c r="BN191" s="62" t="s">
        <v>209</v>
      </c>
      <c r="BO191" s="17" t="s">
        <v>209</v>
      </c>
      <c r="BP191" s="62" t="s">
        <v>209</v>
      </c>
      <c r="BQ191" s="100"/>
      <c r="BR191" s="58" t="s">
        <v>1392</v>
      </c>
    </row>
    <row r="192" spans="1:70" ht="16" x14ac:dyDescent="0.2">
      <c r="A192" s="60" t="s">
        <v>1354</v>
      </c>
      <c r="B192" s="60" t="s">
        <v>690</v>
      </c>
      <c r="C192" s="4" t="s">
        <v>445</v>
      </c>
      <c r="D192" s="4"/>
      <c r="E192" s="62" t="s">
        <v>34</v>
      </c>
      <c r="F192" s="62"/>
      <c r="G192" s="62" t="s">
        <v>124</v>
      </c>
      <c r="H192" s="63"/>
      <c r="I192" s="64"/>
      <c r="J192" s="64"/>
      <c r="K192" s="64"/>
      <c r="L192" s="64"/>
      <c r="M192" s="64"/>
      <c r="N192" s="64"/>
      <c r="O192" s="64"/>
      <c r="P192" s="64"/>
      <c r="Q192" s="64"/>
      <c r="R192" s="64"/>
      <c r="S192" s="64"/>
      <c r="T192" s="64"/>
      <c r="U192" s="64" t="s">
        <v>205</v>
      </c>
      <c r="V192" s="64"/>
      <c r="W192" s="64"/>
      <c r="X192" s="64"/>
      <c r="Y192" s="64"/>
      <c r="Z192" s="64"/>
      <c r="AA192" s="64"/>
      <c r="AB192" s="65"/>
      <c r="AC192" s="62" t="s">
        <v>63</v>
      </c>
      <c r="AD192" s="62" t="s">
        <v>63</v>
      </c>
      <c r="AE192" s="66" t="s">
        <v>215</v>
      </c>
      <c r="AF192" s="62" t="s">
        <v>200</v>
      </c>
      <c r="AG192" s="66" t="s">
        <v>209</v>
      </c>
      <c r="AH192" s="67" t="s">
        <v>200</v>
      </c>
      <c r="AI192" s="64"/>
      <c r="AJ192" s="64"/>
      <c r="AK192" s="65"/>
      <c r="AL192" s="63"/>
      <c r="AM192" s="64"/>
      <c r="AN192" s="64" t="s">
        <v>205</v>
      </c>
      <c r="AO192" s="64"/>
      <c r="AP192" s="64"/>
      <c r="AQ192" s="64"/>
      <c r="AR192" s="64"/>
      <c r="AS192" s="64"/>
      <c r="AT192" s="64"/>
      <c r="AU192" s="64"/>
      <c r="AV192" s="65"/>
      <c r="AW192" s="31" t="s">
        <v>205</v>
      </c>
      <c r="AX192" s="9" t="s">
        <v>149</v>
      </c>
      <c r="AY192" s="9"/>
      <c r="AZ192" s="49"/>
      <c r="BB192" s="9"/>
      <c r="BC192" s="9"/>
      <c r="BE192" s="20"/>
      <c r="BF192" s="9"/>
      <c r="BG192" s="9"/>
      <c r="BH192" s="9"/>
      <c r="BJ192" s="9"/>
      <c r="BK192" s="9"/>
      <c r="BL192" s="52"/>
      <c r="BM192" s="68" t="s">
        <v>124</v>
      </c>
      <c r="BN192" s="70" t="s">
        <v>209</v>
      </c>
      <c r="BO192" s="21" t="s">
        <v>215</v>
      </c>
      <c r="BP192" s="62" t="s">
        <v>209</v>
      </c>
      <c r="BQ192" s="100"/>
      <c r="BR192" s="58" t="s">
        <v>1392</v>
      </c>
    </row>
    <row r="193" spans="1:70" ht="16" x14ac:dyDescent="0.2">
      <c r="A193" s="60" t="s">
        <v>1355</v>
      </c>
      <c r="B193" s="60" t="s">
        <v>1356</v>
      </c>
      <c r="C193" s="4" t="s">
        <v>1142</v>
      </c>
      <c r="D193" s="62"/>
      <c r="E193" s="62" t="s">
        <v>34</v>
      </c>
      <c r="F193" s="62"/>
      <c r="G193" s="62" t="s">
        <v>964</v>
      </c>
      <c r="H193" s="63"/>
      <c r="I193" s="64"/>
      <c r="J193" s="64"/>
      <c r="K193" s="64"/>
      <c r="L193" s="64"/>
      <c r="M193" s="64"/>
      <c r="N193" s="64" t="s">
        <v>205</v>
      </c>
      <c r="O193" s="64"/>
      <c r="P193" s="64"/>
      <c r="Q193" s="64"/>
      <c r="R193" s="64"/>
      <c r="S193" s="64"/>
      <c r="T193" s="64"/>
      <c r="U193" s="64"/>
      <c r="V193" s="64"/>
      <c r="W193" s="64"/>
      <c r="X193" s="64"/>
      <c r="Y193" s="64"/>
      <c r="Z193" s="64"/>
      <c r="AA193" s="64"/>
      <c r="AB193" s="65"/>
      <c r="AC193" s="62" t="s">
        <v>713</v>
      </c>
      <c r="AD193" s="62" t="s">
        <v>53</v>
      </c>
      <c r="AE193" s="66" t="s">
        <v>215</v>
      </c>
      <c r="AF193" s="62" t="s">
        <v>197</v>
      </c>
      <c r="AG193" s="66">
        <v>2018</v>
      </c>
      <c r="AH193" s="67" t="s">
        <v>861</v>
      </c>
      <c r="AI193" s="64"/>
      <c r="AJ193" s="64" t="s">
        <v>205</v>
      </c>
      <c r="AK193" s="65"/>
      <c r="AL193" s="63" t="s">
        <v>205</v>
      </c>
      <c r="AM193" s="64"/>
      <c r="AN193" s="64"/>
      <c r="AO193" s="64" t="s">
        <v>205</v>
      </c>
      <c r="AP193" s="64"/>
      <c r="AQ193" s="64"/>
      <c r="AR193" s="64"/>
      <c r="AS193" s="64"/>
      <c r="AT193" s="64"/>
      <c r="AU193" s="64"/>
      <c r="AV193" s="65"/>
      <c r="AW193" s="31" t="s">
        <v>205</v>
      </c>
      <c r="AX193" s="19" t="s">
        <v>149</v>
      </c>
      <c r="AY193" s="19"/>
      <c r="AZ193" s="33"/>
      <c r="BA193" s="31" t="s">
        <v>205</v>
      </c>
      <c r="BB193" s="23" t="s">
        <v>158</v>
      </c>
      <c r="BC193" s="23" t="s">
        <v>165</v>
      </c>
      <c r="BD193" s="33"/>
      <c r="BE193" s="23"/>
      <c r="BF193" s="22"/>
      <c r="BG193" s="22"/>
      <c r="BH193" s="23"/>
      <c r="BI193" s="31"/>
      <c r="BJ193" s="23"/>
      <c r="BK193" s="23"/>
      <c r="BL193" s="33"/>
      <c r="BM193" s="68" t="s">
        <v>209</v>
      </c>
      <c r="BN193" s="62" t="s">
        <v>209</v>
      </c>
      <c r="BO193" s="17" t="s">
        <v>714</v>
      </c>
      <c r="BP193" s="62" t="s">
        <v>73</v>
      </c>
      <c r="BQ193" s="100"/>
      <c r="BR193" s="58" t="s">
        <v>1392</v>
      </c>
    </row>
    <row r="194" spans="1:70" ht="16" x14ac:dyDescent="0.2">
      <c r="A194" s="60" t="s">
        <v>681</v>
      </c>
      <c r="B194" s="60" t="s">
        <v>1357</v>
      </c>
      <c r="C194" s="4" t="s">
        <v>384</v>
      </c>
      <c r="D194" s="4"/>
      <c r="E194" s="62" t="s">
        <v>331</v>
      </c>
      <c r="F194" s="62"/>
      <c r="G194" s="62" t="s">
        <v>385</v>
      </c>
      <c r="H194" s="63"/>
      <c r="I194" s="64"/>
      <c r="J194" s="64"/>
      <c r="K194" s="64"/>
      <c r="L194" s="64"/>
      <c r="M194" s="64"/>
      <c r="N194" s="64"/>
      <c r="O194" s="64"/>
      <c r="P194" s="64"/>
      <c r="Q194" s="64"/>
      <c r="R194" s="64"/>
      <c r="S194" s="64"/>
      <c r="T194" s="64"/>
      <c r="U194" s="64" t="s">
        <v>205</v>
      </c>
      <c r="V194" s="64"/>
      <c r="W194" s="64"/>
      <c r="X194" s="64"/>
      <c r="Y194" s="64"/>
      <c r="Z194" s="64"/>
      <c r="AA194" s="64"/>
      <c r="AB194" s="65"/>
      <c r="AC194" s="62" t="s">
        <v>133</v>
      </c>
      <c r="AD194" s="62" t="s">
        <v>279</v>
      </c>
      <c r="AE194" s="66" t="s">
        <v>215</v>
      </c>
      <c r="AF194" s="62" t="s">
        <v>133</v>
      </c>
      <c r="AG194" s="66">
        <v>2014</v>
      </c>
      <c r="AH194" s="67" t="s">
        <v>861</v>
      </c>
      <c r="AI194" s="64"/>
      <c r="AJ194" s="64"/>
      <c r="AK194" s="65"/>
      <c r="AL194" s="63" t="s">
        <v>205</v>
      </c>
      <c r="AM194" s="64"/>
      <c r="AN194" s="64" t="s">
        <v>205</v>
      </c>
      <c r="AO194" s="64"/>
      <c r="AP194" s="64"/>
      <c r="AQ194" s="64"/>
      <c r="AR194" s="64"/>
      <c r="AS194" s="64"/>
      <c r="AT194" s="64"/>
      <c r="AU194" s="64"/>
      <c r="AV194" s="65"/>
      <c r="AW194" s="31" t="s">
        <v>205</v>
      </c>
      <c r="AX194" s="9" t="s">
        <v>150</v>
      </c>
      <c r="AY194" s="9" t="s">
        <v>147</v>
      </c>
      <c r="AZ194" s="49" t="s">
        <v>150</v>
      </c>
      <c r="BB194" s="9"/>
      <c r="BC194" s="9"/>
      <c r="BE194" s="20"/>
      <c r="BF194" s="9"/>
      <c r="BG194" s="9"/>
      <c r="BH194" s="9"/>
      <c r="BJ194" s="9"/>
      <c r="BK194" s="9"/>
      <c r="BL194" s="52"/>
      <c r="BM194" s="68" t="s">
        <v>386</v>
      </c>
      <c r="BN194" s="70" t="s">
        <v>209</v>
      </c>
      <c r="BO194" s="21" t="s">
        <v>209</v>
      </c>
      <c r="BP194" s="62" t="s">
        <v>209</v>
      </c>
      <c r="BQ194" s="100"/>
      <c r="BR194" s="58" t="s">
        <v>1392</v>
      </c>
    </row>
    <row r="195" spans="1:70" ht="16" x14ac:dyDescent="0.2">
      <c r="A195" s="60" t="s">
        <v>1358</v>
      </c>
      <c r="B195" s="60" t="s">
        <v>336</v>
      </c>
      <c r="C195" s="4" t="s">
        <v>337</v>
      </c>
      <c r="D195" s="4"/>
      <c r="E195" s="62" t="s">
        <v>34</v>
      </c>
      <c r="F195" s="62"/>
      <c r="G195" s="62" t="s">
        <v>338</v>
      </c>
      <c r="H195" s="63"/>
      <c r="I195" s="64"/>
      <c r="J195" s="64"/>
      <c r="K195" s="64"/>
      <c r="L195" s="64"/>
      <c r="M195" s="64"/>
      <c r="N195" s="64"/>
      <c r="O195" s="64"/>
      <c r="P195" s="64"/>
      <c r="Q195" s="64"/>
      <c r="R195" s="64"/>
      <c r="S195" s="64"/>
      <c r="T195" s="64"/>
      <c r="U195" s="64" t="s">
        <v>205</v>
      </c>
      <c r="V195" s="64"/>
      <c r="W195" s="64"/>
      <c r="X195" s="64"/>
      <c r="Y195" s="64"/>
      <c r="Z195" s="64"/>
      <c r="AA195" s="64"/>
      <c r="AB195" s="65"/>
      <c r="AC195" s="62" t="s">
        <v>655</v>
      </c>
      <c r="AD195" s="62" t="s">
        <v>65</v>
      </c>
      <c r="AE195" s="66" t="s">
        <v>1466</v>
      </c>
      <c r="AF195" s="62" t="s">
        <v>200</v>
      </c>
      <c r="AG195" s="66">
        <v>2004</v>
      </c>
      <c r="AH195" s="67" t="s">
        <v>861</v>
      </c>
      <c r="AI195" s="64"/>
      <c r="AJ195" s="64"/>
      <c r="AK195" s="65"/>
      <c r="AL195" s="63" t="s">
        <v>205</v>
      </c>
      <c r="AM195" s="64"/>
      <c r="AN195" s="64"/>
      <c r="AO195" s="64"/>
      <c r="AP195" s="64"/>
      <c r="AQ195" s="64"/>
      <c r="AR195" s="64"/>
      <c r="AS195" s="64"/>
      <c r="AT195" s="64"/>
      <c r="AU195" s="64"/>
      <c r="AV195" s="65"/>
      <c r="AW195" s="29" t="s">
        <v>205</v>
      </c>
      <c r="AX195" s="9" t="s">
        <v>150</v>
      </c>
      <c r="AY195" s="9" t="s">
        <v>186</v>
      </c>
      <c r="AZ195" s="49"/>
      <c r="BA195" s="29"/>
      <c r="BB195" s="9"/>
      <c r="BC195" s="9"/>
      <c r="BD195" s="49"/>
      <c r="BE195" s="16"/>
      <c r="BF195" s="9"/>
      <c r="BG195" s="9"/>
      <c r="BH195" s="9"/>
      <c r="BI195" s="29"/>
      <c r="BJ195" s="9"/>
      <c r="BK195" s="9"/>
      <c r="BL195" s="52"/>
      <c r="BM195" s="68" t="s">
        <v>339</v>
      </c>
      <c r="BN195" s="70" t="s">
        <v>209</v>
      </c>
      <c r="BO195" s="21" t="s">
        <v>209</v>
      </c>
      <c r="BP195" s="62" t="s">
        <v>209</v>
      </c>
      <c r="BQ195" s="100"/>
      <c r="BR195" s="58" t="s">
        <v>1392</v>
      </c>
    </row>
    <row r="196" spans="1:70" ht="16" x14ac:dyDescent="0.2">
      <c r="A196" s="60" t="s">
        <v>1359</v>
      </c>
      <c r="B196" s="60" t="s">
        <v>918</v>
      </c>
      <c r="C196" s="4" t="s">
        <v>913</v>
      </c>
      <c r="D196" s="4"/>
      <c r="E196" s="62" t="s">
        <v>28</v>
      </c>
      <c r="F196" s="62"/>
      <c r="G196" s="62" t="s">
        <v>895</v>
      </c>
      <c r="H196" s="63" t="s">
        <v>205</v>
      </c>
      <c r="I196" s="64"/>
      <c r="J196" s="64"/>
      <c r="K196" s="64"/>
      <c r="L196" s="64"/>
      <c r="M196" s="64"/>
      <c r="N196" s="64"/>
      <c r="O196" s="64"/>
      <c r="P196" s="64"/>
      <c r="Q196" s="64"/>
      <c r="R196" s="64"/>
      <c r="S196" s="64"/>
      <c r="T196" s="64"/>
      <c r="U196" s="64"/>
      <c r="V196" s="64"/>
      <c r="W196" s="64"/>
      <c r="X196" s="64"/>
      <c r="Y196" s="64"/>
      <c r="Z196" s="64"/>
      <c r="AA196" s="64"/>
      <c r="AB196" s="65"/>
      <c r="AC196" s="62" t="s">
        <v>804</v>
      </c>
      <c r="AD196" s="62" t="s">
        <v>908</v>
      </c>
      <c r="AE196" s="66" t="s">
        <v>215</v>
      </c>
      <c r="AF196" s="62" t="s">
        <v>133</v>
      </c>
      <c r="AG196" s="66" t="s">
        <v>209</v>
      </c>
      <c r="AH196" s="67" t="s">
        <v>861</v>
      </c>
      <c r="AI196" s="64"/>
      <c r="AJ196" s="64"/>
      <c r="AK196" s="65" t="s">
        <v>205</v>
      </c>
      <c r="AL196" s="63"/>
      <c r="AM196" s="64" t="s">
        <v>205</v>
      </c>
      <c r="AN196" s="64" t="s">
        <v>205</v>
      </c>
      <c r="AO196" s="64"/>
      <c r="AP196" s="64"/>
      <c r="AQ196" s="64" t="s">
        <v>205</v>
      </c>
      <c r="AR196" s="64"/>
      <c r="AS196" s="64"/>
      <c r="AT196" s="64"/>
      <c r="AU196" s="64"/>
      <c r="AV196" s="65"/>
      <c r="AW196" s="31" t="s">
        <v>205</v>
      </c>
      <c r="AX196" s="9" t="s">
        <v>153</v>
      </c>
      <c r="AY196" s="9" t="s">
        <v>195</v>
      </c>
      <c r="AZ196" s="52"/>
      <c r="BA196" s="31" t="s">
        <v>205</v>
      </c>
      <c r="BB196" s="9" t="s">
        <v>161</v>
      </c>
      <c r="BC196" s="9"/>
      <c r="BD196" s="49"/>
      <c r="BE196" s="23" t="s">
        <v>205</v>
      </c>
      <c r="BF196" s="15" t="s">
        <v>170</v>
      </c>
      <c r="BG196" s="9"/>
      <c r="BH196" s="19"/>
      <c r="BI196" s="31"/>
      <c r="BJ196" s="9"/>
      <c r="BK196" s="9"/>
      <c r="BL196" s="49"/>
      <c r="BM196" s="68" t="s">
        <v>269</v>
      </c>
      <c r="BN196" s="62" t="s">
        <v>209</v>
      </c>
      <c r="BO196" s="9" t="s">
        <v>209</v>
      </c>
      <c r="BP196" s="62" t="s">
        <v>209</v>
      </c>
      <c r="BQ196" s="100"/>
      <c r="BR196" s="58" t="s">
        <v>1392</v>
      </c>
    </row>
    <row r="197" spans="1:70" ht="16" x14ac:dyDescent="0.2">
      <c r="A197" s="60" t="s">
        <v>1360</v>
      </c>
      <c r="B197" s="60" t="s">
        <v>741</v>
      </c>
      <c r="C197" s="4" t="s">
        <v>738</v>
      </c>
      <c r="D197" s="4"/>
      <c r="E197" s="62" t="s">
        <v>28</v>
      </c>
      <c r="F197" s="62" t="s">
        <v>644</v>
      </c>
      <c r="G197" s="62" t="s">
        <v>739</v>
      </c>
      <c r="H197" s="63"/>
      <c r="I197" s="64"/>
      <c r="J197" s="64"/>
      <c r="K197" s="64"/>
      <c r="L197" s="64"/>
      <c r="M197" s="64"/>
      <c r="N197" s="64" t="s">
        <v>205</v>
      </c>
      <c r="O197" s="64"/>
      <c r="P197" s="64"/>
      <c r="Q197" s="64" t="s">
        <v>205</v>
      </c>
      <c r="R197" s="64"/>
      <c r="S197" s="64"/>
      <c r="T197" s="64"/>
      <c r="U197" s="64"/>
      <c r="V197" s="64"/>
      <c r="W197" s="64"/>
      <c r="X197" s="64"/>
      <c r="Y197" s="64"/>
      <c r="Z197" s="64"/>
      <c r="AA197" s="64"/>
      <c r="AB197" s="65"/>
      <c r="AC197" s="62" t="s">
        <v>740</v>
      </c>
      <c r="AD197" s="62" t="s">
        <v>51</v>
      </c>
      <c r="AE197" s="66" t="s">
        <v>215</v>
      </c>
      <c r="AF197" s="62" t="s">
        <v>197</v>
      </c>
      <c r="AG197" s="66" t="s">
        <v>209</v>
      </c>
      <c r="AH197" s="67" t="s">
        <v>861</v>
      </c>
      <c r="AI197" s="64"/>
      <c r="AJ197" s="64" t="s">
        <v>205</v>
      </c>
      <c r="AK197" s="65"/>
      <c r="AL197" s="63"/>
      <c r="AM197" s="64" t="s">
        <v>205</v>
      </c>
      <c r="AN197" s="64" t="s">
        <v>205</v>
      </c>
      <c r="AO197" s="64" t="s">
        <v>205</v>
      </c>
      <c r="AP197" s="64" t="s">
        <v>205</v>
      </c>
      <c r="AQ197" s="64"/>
      <c r="AR197" s="64"/>
      <c r="AS197" s="64"/>
      <c r="AT197" s="64"/>
      <c r="AU197" s="64"/>
      <c r="AV197" s="65"/>
      <c r="AW197" s="31" t="s">
        <v>205</v>
      </c>
      <c r="AX197" s="9" t="s">
        <v>153</v>
      </c>
      <c r="AY197" s="9" t="s">
        <v>623</v>
      </c>
      <c r="AZ197" s="49" t="s">
        <v>149</v>
      </c>
      <c r="BA197" s="31" t="s">
        <v>205</v>
      </c>
      <c r="BB197" s="9" t="s">
        <v>173</v>
      </c>
      <c r="BC197" s="9" t="s">
        <v>165</v>
      </c>
      <c r="BD197" s="49" t="s">
        <v>160</v>
      </c>
      <c r="BE197" s="20"/>
      <c r="BF197" s="9"/>
      <c r="BG197" s="9"/>
      <c r="BH197" s="9"/>
      <c r="BJ197" s="9"/>
      <c r="BK197" s="9"/>
      <c r="BL197" s="49"/>
      <c r="BM197" s="68" t="s">
        <v>742</v>
      </c>
      <c r="BN197" s="62" t="s">
        <v>209</v>
      </c>
      <c r="BO197" s="9" t="s">
        <v>209</v>
      </c>
      <c r="BP197" s="62" t="s">
        <v>209</v>
      </c>
      <c r="BQ197" s="100"/>
      <c r="BR197" s="58" t="s">
        <v>1392</v>
      </c>
    </row>
    <row r="198" spans="1:70" ht="16" x14ac:dyDescent="0.2">
      <c r="A198" s="60" t="s">
        <v>1361</v>
      </c>
      <c r="B198" s="60" t="s">
        <v>745</v>
      </c>
      <c r="C198" s="4" t="s">
        <v>743</v>
      </c>
      <c r="D198" s="4"/>
      <c r="E198" s="62" t="s">
        <v>52</v>
      </c>
      <c r="F198" s="62" t="s">
        <v>644</v>
      </c>
      <c r="G198" s="62" t="s">
        <v>744</v>
      </c>
      <c r="H198" s="63"/>
      <c r="I198" s="64"/>
      <c r="J198" s="64"/>
      <c r="K198" s="64"/>
      <c r="L198" s="64"/>
      <c r="M198" s="64"/>
      <c r="N198" s="64"/>
      <c r="O198" s="64"/>
      <c r="P198" s="64"/>
      <c r="Q198" s="64"/>
      <c r="R198" s="64"/>
      <c r="S198" s="64"/>
      <c r="T198" s="64"/>
      <c r="U198" s="64"/>
      <c r="V198" s="64"/>
      <c r="W198" s="64"/>
      <c r="X198" s="64"/>
      <c r="Y198" s="64"/>
      <c r="Z198" s="64"/>
      <c r="AA198" s="64"/>
      <c r="AB198" s="65" t="s">
        <v>205</v>
      </c>
      <c r="AC198" s="62" t="s">
        <v>740</v>
      </c>
      <c r="AD198" s="62" t="s">
        <v>51</v>
      </c>
      <c r="AE198" s="66" t="s">
        <v>215</v>
      </c>
      <c r="AF198" s="62" t="s">
        <v>197</v>
      </c>
      <c r="AG198" s="66" t="s">
        <v>209</v>
      </c>
      <c r="AH198" s="67" t="s">
        <v>861</v>
      </c>
      <c r="AI198" s="64"/>
      <c r="AJ198" s="64"/>
      <c r="AK198" s="65"/>
      <c r="AL198" s="63"/>
      <c r="AM198" s="64" t="s">
        <v>205</v>
      </c>
      <c r="AN198" s="64" t="s">
        <v>205</v>
      </c>
      <c r="AO198" s="64" t="s">
        <v>205</v>
      </c>
      <c r="AP198" s="64" t="s">
        <v>205</v>
      </c>
      <c r="AQ198" s="64"/>
      <c r="AR198" s="64"/>
      <c r="AS198" s="64"/>
      <c r="AT198" s="64"/>
      <c r="AU198" s="64"/>
      <c r="AV198" s="65"/>
      <c r="AW198" s="31" t="s">
        <v>205</v>
      </c>
      <c r="AX198" s="9" t="s">
        <v>153</v>
      </c>
      <c r="AY198" s="9" t="s">
        <v>623</v>
      </c>
      <c r="AZ198" s="49" t="s">
        <v>149</v>
      </c>
      <c r="BA198" s="31" t="s">
        <v>205</v>
      </c>
      <c r="BB198" s="9" t="s">
        <v>173</v>
      </c>
      <c r="BC198" s="9" t="s">
        <v>165</v>
      </c>
      <c r="BD198" s="49" t="s">
        <v>160</v>
      </c>
      <c r="BE198" s="20"/>
      <c r="BF198" s="9"/>
      <c r="BG198" s="9"/>
      <c r="BH198" s="9"/>
      <c r="BJ198" s="9"/>
      <c r="BK198" s="9"/>
      <c r="BL198" s="49"/>
      <c r="BM198" s="68" t="s">
        <v>742</v>
      </c>
      <c r="BN198" s="62" t="s">
        <v>209</v>
      </c>
      <c r="BO198" s="9" t="s">
        <v>209</v>
      </c>
      <c r="BP198" s="62" t="s">
        <v>209</v>
      </c>
      <c r="BQ198" s="100"/>
      <c r="BR198" s="58" t="s">
        <v>1392</v>
      </c>
    </row>
    <row r="199" spans="1:70" ht="16" x14ac:dyDescent="0.2">
      <c r="A199" s="60" t="s">
        <v>1362</v>
      </c>
      <c r="B199" s="60" t="s">
        <v>736</v>
      </c>
      <c r="C199" s="4" t="s">
        <v>737</v>
      </c>
      <c r="D199" s="4"/>
      <c r="E199" s="62" t="s">
        <v>28</v>
      </c>
      <c r="F199" s="62" t="s">
        <v>644</v>
      </c>
      <c r="G199" s="62" t="s">
        <v>735</v>
      </c>
      <c r="H199" s="63"/>
      <c r="I199" s="64"/>
      <c r="J199" s="64" t="s">
        <v>205</v>
      </c>
      <c r="K199" s="64" t="s">
        <v>205</v>
      </c>
      <c r="L199" s="64"/>
      <c r="M199" s="64"/>
      <c r="N199" s="64"/>
      <c r="O199" s="64"/>
      <c r="P199" s="64"/>
      <c r="Q199" s="64"/>
      <c r="R199" s="64"/>
      <c r="S199" s="64"/>
      <c r="T199" s="64"/>
      <c r="U199" s="64"/>
      <c r="V199" s="64"/>
      <c r="W199" s="64"/>
      <c r="X199" s="64"/>
      <c r="Y199" s="64"/>
      <c r="Z199" s="64"/>
      <c r="AA199" s="64"/>
      <c r="AB199" s="65"/>
      <c r="AC199" s="62" t="s">
        <v>53</v>
      </c>
      <c r="AD199" s="62" t="s">
        <v>53</v>
      </c>
      <c r="AE199" s="66" t="s">
        <v>215</v>
      </c>
      <c r="AF199" s="62" t="s">
        <v>200</v>
      </c>
      <c r="AG199" s="66" t="s">
        <v>209</v>
      </c>
      <c r="AH199" s="67" t="s">
        <v>200</v>
      </c>
      <c r="AI199" s="64"/>
      <c r="AJ199" s="64"/>
      <c r="AK199" s="65" t="s">
        <v>205</v>
      </c>
      <c r="AL199" s="63"/>
      <c r="AM199" s="64" t="s">
        <v>205</v>
      </c>
      <c r="AN199" s="64" t="s">
        <v>205</v>
      </c>
      <c r="AO199" s="64"/>
      <c r="AP199" s="64"/>
      <c r="AQ199" s="64"/>
      <c r="AR199" s="64"/>
      <c r="AS199" s="64"/>
      <c r="AT199" s="64"/>
      <c r="AU199" s="64"/>
      <c r="AV199" s="65"/>
      <c r="AW199" s="31" t="s">
        <v>205</v>
      </c>
      <c r="AX199" s="9" t="s">
        <v>153</v>
      </c>
      <c r="AY199" s="9" t="s">
        <v>623</v>
      </c>
      <c r="AZ199" s="49" t="s">
        <v>194</v>
      </c>
      <c r="BB199" s="9"/>
      <c r="BC199" s="9"/>
      <c r="BD199" s="49"/>
      <c r="BE199" s="20"/>
      <c r="BF199" s="9"/>
      <c r="BG199" s="9"/>
      <c r="BH199" s="9"/>
      <c r="BJ199" s="9"/>
      <c r="BK199" s="9"/>
      <c r="BL199" s="49"/>
      <c r="BM199" s="68" t="s">
        <v>209</v>
      </c>
      <c r="BN199" s="62" t="s">
        <v>209</v>
      </c>
      <c r="BO199" s="9" t="s">
        <v>209</v>
      </c>
      <c r="BP199" s="62" t="s">
        <v>209</v>
      </c>
      <c r="BQ199" s="100"/>
      <c r="BR199" s="58" t="s">
        <v>1392</v>
      </c>
    </row>
    <row r="200" spans="1:70" ht="16" x14ac:dyDescent="0.2">
      <c r="A200" s="60" t="s">
        <v>1363</v>
      </c>
      <c r="B200" s="60" t="s">
        <v>917</v>
      </c>
      <c r="C200" s="4" t="s">
        <v>914</v>
      </c>
      <c r="D200" s="4"/>
      <c r="E200" s="62" t="s">
        <v>28</v>
      </c>
      <c r="F200" s="62"/>
      <c r="G200" s="62" t="s">
        <v>915</v>
      </c>
      <c r="H200" s="63" t="s">
        <v>205</v>
      </c>
      <c r="I200" s="64" t="s">
        <v>205</v>
      </c>
      <c r="J200" s="64" t="s">
        <v>205</v>
      </c>
      <c r="K200" s="64" t="s">
        <v>205</v>
      </c>
      <c r="L200" s="64" t="s">
        <v>205</v>
      </c>
      <c r="M200" s="64" t="s">
        <v>205</v>
      </c>
      <c r="N200" s="64"/>
      <c r="O200" s="64" t="s">
        <v>205</v>
      </c>
      <c r="P200" s="64" t="s">
        <v>205</v>
      </c>
      <c r="Q200" s="64" t="s">
        <v>205</v>
      </c>
      <c r="R200" s="64" t="s">
        <v>205</v>
      </c>
      <c r="S200" s="64" t="s">
        <v>205</v>
      </c>
      <c r="T200" s="64" t="s">
        <v>205</v>
      </c>
      <c r="U200" s="64" t="s">
        <v>205</v>
      </c>
      <c r="V200" s="64" t="s">
        <v>205</v>
      </c>
      <c r="W200" s="64"/>
      <c r="X200" s="64" t="s">
        <v>205</v>
      </c>
      <c r="Y200" s="64" t="s">
        <v>205</v>
      </c>
      <c r="Z200" s="64" t="s">
        <v>205</v>
      </c>
      <c r="AA200" s="64" t="s">
        <v>205</v>
      </c>
      <c r="AB200" s="65" t="s">
        <v>205</v>
      </c>
      <c r="AC200" s="62" t="s">
        <v>916</v>
      </c>
      <c r="AD200" s="62" t="s">
        <v>60</v>
      </c>
      <c r="AE200" s="66" t="s">
        <v>215</v>
      </c>
      <c r="AF200" s="62" t="s">
        <v>198</v>
      </c>
      <c r="AG200" s="66" t="s">
        <v>209</v>
      </c>
      <c r="AH200" s="67" t="s">
        <v>861</v>
      </c>
      <c r="AI200" s="64" t="s">
        <v>205</v>
      </c>
      <c r="AJ200" s="64"/>
      <c r="AK200" s="65" t="s">
        <v>205</v>
      </c>
      <c r="AL200" s="63"/>
      <c r="AM200" s="64" t="s">
        <v>205</v>
      </c>
      <c r="AN200" s="64" t="s">
        <v>205</v>
      </c>
      <c r="AO200" s="64"/>
      <c r="AP200" s="64" t="s">
        <v>205</v>
      </c>
      <c r="AQ200" s="64"/>
      <c r="AR200" s="64"/>
      <c r="AS200" s="64"/>
      <c r="AT200" s="64"/>
      <c r="AU200" s="64"/>
      <c r="AV200" s="65"/>
      <c r="AW200" s="31" t="s">
        <v>205</v>
      </c>
      <c r="AX200" s="9" t="s">
        <v>153</v>
      </c>
      <c r="AY200" s="9" t="s">
        <v>195</v>
      </c>
      <c r="AZ200" s="52"/>
      <c r="BA200" s="31" t="s">
        <v>205</v>
      </c>
      <c r="BB200" s="9" t="s">
        <v>161</v>
      </c>
      <c r="BC200" s="9"/>
      <c r="BD200" s="49"/>
      <c r="BE200" s="23"/>
      <c r="BF200" s="9"/>
      <c r="BG200" s="9"/>
      <c r="BH200" s="19"/>
      <c r="BI200" s="31"/>
      <c r="BJ200" s="9"/>
      <c r="BK200" s="9"/>
      <c r="BL200" s="49"/>
      <c r="BM200" s="68" t="s">
        <v>269</v>
      </c>
      <c r="BN200" s="62" t="s">
        <v>209</v>
      </c>
      <c r="BO200" s="9" t="s">
        <v>209</v>
      </c>
      <c r="BP200" s="62" t="s">
        <v>209</v>
      </c>
      <c r="BQ200" s="100"/>
      <c r="BR200" s="58" t="s">
        <v>1392</v>
      </c>
    </row>
    <row r="201" spans="1:70" ht="16" x14ac:dyDescent="0.2">
      <c r="A201" s="60" t="s">
        <v>1364</v>
      </c>
      <c r="B201" s="60" t="s">
        <v>930</v>
      </c>
      <c r="C201" s="4" t="s">
        <v>455</v>
      </c>
      <c r="D201" s="4"/>
      <c r="E201" s="62" t="s">
        <v>34</v>
      </c>
      <c r="F201" s="62"/>
      <c r="G201" s="62" t="s">
        <v>456</v>
      </c>
      <c r="H201" s="63"/>
      <c r="I201" s="64"/>
      <c r="J201" s="64"/>
      <c r="K201" s="64"/>
      <c r="L201" s="64"/>
      <c r="M201" s="64"/>
      <c r="N201" s="64"/>
      <c r="O201" s="64"/>
      <c r="P201" s="64"/>
      <c r="Q201" s="64"/>
      <c r="R201" s="64"/>
      <c r="S201" s="64"/>
      <c r="T201" s="64"/>
      <c r="U201" s="64" t="s">
        <v>205</v>
      </c>
      <c r="V201" s="64"/>
      <c r="W201" s="64"/>
      <c r="X201" s="64"/>
      <c r="Y201" s="64"/>
      <c r="Z201" s="64"/>
      <c r="AA201" s="64"/>
      <c r="AB201" s="65" t="s">
        <v>205</v>
      </c>
      <c r="AC201" s="62" t="s">
        <v>662</v>
      </c>
      <c r="AD201" s="62" t="s">
        <v>37</v>
      </c>
      <c r="AE201" s="66" t="s">
        <v>215</v>
      </c>
      <c r="AF201" s="62" t="s">
        <v>199</v>
      </c>
      <c r="AG201" s="66" t="s">
        <v>209</v>
      </c>
      <c r="AH201" s="67" t="s">
        <v>859</v>
      </c>
      <c r="AI201" s="64"/>
      <c r="AJ201" s="64"/>
      <c r="AK201" s="65" t="s">
        <v>205</v>
      </c>
      <c r="AL201" s="63"/>
      <c r="AM201" s="64" t="s">
        <v>205</v>
      </c>
      <c r="AN201" s="64"/>
      <c r="AO201" s="64"/>
      <c r="AP201" s="64"/>
      <c r="AQ201" s="64"/>
      <c r="AR201" s="64"/>
      <c r="AS201" s="64" t="s">
        <v>205</v>
      </c>
      <c r="AT201" s="64"/>
      <c r="AU201" s="64"/>
      <c r="AV201" s="65"/>
      <c r="AW201" s="31" t="s">
        <v>205</v>
      </c>
      <c r="AX201" s="9" t="s">
        <v>195</v>
      </c>
      <c r="AY201" s="9" t="s">
        <v>153</v>
      </c>
      <c r="AZ201" s="49" t="s">
        <v>149</v>
      </c>
      <c r="BA201" s="31" t="s">
        <v>205</v>
      </c>
      <c r="BB201" s="9" t="s">
        <v>173</v>
      </c>
      <c r="BC201" s="9"/>
      <c r="BD201" s="52"/>
      <c r="BE201" s="23" t="s">
        <v>205</v>
      </c>
      <c r="BF201" s="9" t="s">
        <v>169</v>
      </c>
      <c r="BG201" s="9" t="s">
        <v>168</v>
      </c>
      <c r="BH201" s="9" t="s">
        <v>181</v>
      </c>
      <c r="BJ201" s="9"/>
      <c r="BK201" s="9"/>
      <c r="BL201" s="52"/>
      <c r="BM201" s="68" t="s">
        <v>209</v>
      </c>
      <c r="BN201" s="70">
        <v>1000000</v>
      </c>
      <c r="BO201" s="21" t="s">
        <v>209</v>
      </c>
      <c r="BP201" s="62" t="s">
        <v>209</v>
      </c>
      <c r="BQ201" s="100"/>
      <c r="BR201" s="58" t="s">
        <v>1392</v>
      </c>
    </row>
    <row r="202" spans="1:70" ht="16" x14ac:dyDescent="0.2">
      <c r="A202" s="60" t="s">
        <v>1365</v>
      </c>
      <c r="B202" s="60" t="s">
        <v>694</v>
      </c>
      <c r="C202" s="4" t="s">
        <v>409</v>
      </c>
      <c r="D202" s="4"/>
      <c r="E202" s="62" t="s">
        <v>34</v>
      </c>
      <c r="F202" s="62"/>
      <c r="G202" s="62" t="s">
        <v>410</v>
      </c>
      <c r="H202" s="63"/>
      <c r="I202" s="64"/>
      <c r="J202" s="64"/>
      <c r="K202" s="64"/>
      <c r="L202" s="64"/>
      <c r="M202" s="64"/>
      <c r="N202" s="64"/>
      <c r="O202" s="64"/>
      <c r="P202" s="64"/>
      <c r="Q202" s="64"/>
      <c r="R202" s="64"/>
      <c r="S202" s="64"/>
      <c r="T202" s="64"/>
      <c r="U202" s="64" t="s">
        <v>205</v>
      </c>
      <c r="V202" s="64"/>
      <c r="W202" s="64"/>
      <c r="X202" s="64"/>
      <c r="Y202" s="64"/>
      <c r="Z202" s="64"/>
      <c r="AA202" s="64"/>
      <c r="AB202" s="65"/>
      <c r="AC202" s="62" t="s">
        <v>65</v>
      </c>
      <c r="AD202" s="62" t="s">
        <v>65</v>
      </c>
      <c r="AE202" s="66" t="s">
        <v>215</v>
      </c>
      <c r="AF202" s="62" t="s">
        <v>200</v>
      </c>
      <c r="AG202" s="66" t="s">
        <v>209</v>
      </c>
      <c r="AH202" s="67" t="s">
        <v>861</v>
      </c>
      <c r="AI202" s="64"/>
      <c r="AJ202" s="64"/>
      <c r="AK202" s="65"/>
      <c r="AL202" s="63" t="s">
        <v>205</v>
      </c>
      <c r="AM202" s="64" t="s">
        <v>205</v>
      </c>
      <c r="AN202" s="64"/>
      <c r="AO202" s="64"/>
      <c r="AP202" s="64"/>
      <c r="AQ202" s="64"/>
      <c r="AR202" s="64" t="s">
        <v>205</v>
      </c>
      <c r="AS202" s="64"/>
      <c r="AT202" s="64"/>
      <c r="AU202" s="64"/>
      <c r="AV202" s="65"/>
      <c r="AW202" s="31" t="s">
        <v>205</v>
      </c>
      <c r="AX202" s="9" t="s">
        <v>195</v>
      </c>
      <c r="AY202" s="9"/>
      <c r="AZ202" s="49" t="s">
        <v>622</v>
      </c>
      <c r="BA202" s="31" t="s">
        <v>205</v>
      </c>
      <c r="BB202" s="9" t="s">
        <v>173</v>
      </c>
      <c r="BC202" s="9"/>
      <c r="BE202" s="23" t="s">
        <v>205</v>
      </c>
      <c r="BF202" s="9" t="s">
        <v>174</v>
      </c>
      <c r="BG202" s="21" t="s">
        <v>624</v>
      </c>
      <c r="BH202" s="9"/>
      <c r="BJ202" s="9"/>
      <c r="BK202" s="9"/>
      <c r="BL202" s="52"/>
      <c r="BM202" s="68" t="s">
        <v>209</v>
      </c>
      <c r="BN202" s="70" t="s">
        <v>209</v>
      </c>
      <c r="BO202" s="21" t="s">
        <v>209</v>
      </c>
      <c r="BP202" s="62" t="s">
        <v>209</v>
      </c>
      <c r="BQ202" s="100"/>
      <c r="BR202" s="58" t="s">
        <v>1392</v>
      </c>
    </row>
    <row r="203" spans="1:70" ht="16" x14ac:dyDescent="0.2">
      <c r="A203" s="60" t="s">
        <v>1366</v>
      </c>
      <c r="B203" s="60" t="s">
        <v>632</v>
      </c>
      <c r="C203" s="4" t="s">
        <v>633</v>
      </c>
      <c r="D203" s="4"/>
      <c r="E203" s="62" t="s">
        <v>331</v>
      </c>
      <c r="F203" s="62"/>
      <c r="G203" s="62" t="s">
        <v>634</v>
      </c>
      <c r="H203" s="63"/>
      <c r="I203" s="64"/>
      <c r="J203" s="64"/>
      <c r="K203" s="64"/>
      <c r="L203" s="64"/>
      <c r="M203" s="64"/>
      <c r="N203" s="64"/>
      <c r="O203" s="64"/>
      <c r="P203" s="64"/>
      <c r="Q203" s="64"/>
      <c r="R203" s="64"/>
      <c r="S203" s="64"/>
      <c r="T203" s="64"/>
      <c r="U203" s="64"/>
      <c r="V203" s="64"/>
      <c r="W203" s="64"/>
      <c r="X203" s="64"/>
      <c r="Y203" s="64" t="s">
        <v>205</v>
      </c>
      <c r="Z203" s="64"/>
      <c r="AA203" s="64"/>
      <c r="AB203" s="65"/>
      <c r="AC203" s="62" t="s">
        <v>635</v>
      </c>
      <c r="AD203" s="62" t="s">
        <v>60</v>
      </c>
      <c r="AE203" s="66" t="s">
        <v>1467</v>
      </c>
      <c r="AF203" s="62" t="s">
        <v>199</v>
      </c>
      <c r="AG203" s="66" t="s">
        <v>209</v>
      </c>
      <c r="AH203" s="67" t="s">
        <v>861</v>
      </c>
      <c r="AI203" s="64" t="s">
        <v>205</v>
      </c>
      <c r="AJ203" s="64"/>
      <c r="AK203" s="65"/>
      <c r="AL203" s="63"/>
      <c r="AM203" s="64" t="s">
        <v>205</v>
      </c>
      <c r="AN203" s="64" t="s">
        <v>205</v>
      </c>
      <c r="AO203" s="64"/>
      <c r="AP203" s="64"/>
      <c r="AQ203" s="64"/>
      <c r="AR203" s="64"/>
      <c r="AS203" s="64"/>
      <c r="AT203" s="64"/>
      <c r="AU203" s="64"/>
      <c r="AV203" s="65"/>
      <c r="AW203" s="31" t="s">
        <v>205</v>
      </c>
      <c r="AX203" s="9" t="s">
        <v>195</v>
      </c>
      <c r="AY203" s="9" t="s">
        <v>147</v>
      </c>
      <c r="AZ203" s="49"/>
      <c r="BB203" s="9"/>
      <c r="BC203" s="9"/>
      <c r="BD203" s="49"/>
      <c r="BE203" s="20"/>
      <c r="BF203" s="9"/>
      <c r="BG203" s="9"/>
      <c r="BH203" s="9"/>
      <c r="BJ203" s="9"/>
      <c r="BK203" s="9"/>
      <c r="BL203" s="52"/>
      <c r="BM203" s="80" t="s">
        <v>209</v>
      </c>
      <c r="BN203" s="70" t="s">
        <v>209</v>
      </c>
      <c r="BO203" s="21" t="s">
        <v>209</v>
      </c>
      <c r="BP203" s="70" t="s">
        <v>209</v>
      </c>
      <c r="BQ203" s="100"/>
      <c r="BR203" s="58" t="s">
        <v>1392</v>
      </c>
    </row>
    <row r="204" spans="1:70" ht="16" x14ac:dyDescent="0.2">
      <c r="A204" s="60" t="s">
        <v>691</v>
      </c>
      <c r="B204" s="60" t="s">
        <v>692</v>
      </c>
      <c r="C204" s="4" t="s">
        <v>494</v>
      </c>
      <c r="D204" s="4"/>
      <c r="E204" s="62" t="s">
        <v>52</v>
      </c>
      <c r="F204" s="62" t="s">
        <v>644</v>
      </c>
      <c r="G204" s="62" t="s">
        <v>495</v>
      </c>
      <c r="H204" s="63"/>
      <c r="I204" s="64"/>
      <c r="J204" s="64"/>
      <c r="K204" s="64"/>
      <c r="L204" s="64"/>
      <c r="M204" s="64"/>
      <c r="N204" s="64"/>
      <c r="O204" s="64"/>
      <c r="P204" s="64"/>
      <c r="Q204" s="64"/>
      <c r="R204" s="64"/>
      <c r="S204" s="64"/>
      <c r="T204" s="64"/>
      <c r="U204" s="64" t="s">
        <v>205</v>
      </c>
      <c r="V204" s="64"/>
      <c r="W204" s="64"/>
      <c r="X204" s="64"/>
      <c r="Y204" s="64"/>
      <c r="Z204" s="64"/>
      <c r="AA204" s="64"/>
      <c r="AB204" s="65"/>
      <c r="AC204" s="62" t="s">
        <v>65</v>
      </c>
      <c r="AD204" s="62" t="s">
        <v>65</v>
      </c>
      <c r="AE204" s="66" t="s">
        <v>215</v>
      </c>
      <c r="AF204" s="62" t="s">
        <v>200</v>
      </c>
      <c r="AG204" s="66" t="s">
        <v>209</v>
      </c>
      <c r="AH204" s="67" t="s">
        <v>861</v>
      </c>
      <c r="AI204" s="64"/>
      <c r="AJ204" s="64"/>
      <c r="AK204" s="65"/>
      <c r="AL204" s="63"/>
      <c r="AM204" s="64" t="s">
        <v>205</v>
      </c>
      <c r="AN204" s="64" t="s">
        <v>205</v>
      </c>
      <c r="AO204" s="64"/>
      <c r="AP204" s="64"/>
      <c r="AQ204" s="64"/>
      <c r="AR204" s="64" t="s">
        <v>205</v>
      </c>
      <c r="AS204" s="64"/>
      <c r="AT204" s="64"/>
      <c r="AU204" s="64"/>
      <c r="AV204" s="65"/>
      <c r="AW204" s="31" t="s">
        <v>205</v>
      </c>
      <c r="AX204" s="9" t="s">
        <v>195</v>
      </c>
      <c r="AY204" s="9" t="s">
        <v>194</v>
      </c>
      <c r="AZ204" s="49" t="s">
        <v>186</v>
      </c>
      <c r="BB204" s="9"/>
      <c r="BC204" s="9"/>
      <c r="BE204" s="23" t="s">
        <v>205</v>
      </c>
      <c r="BF204" s="9" t="s">
        <v>624</v>
      </c>
      <c r="BG204" s="9"/>
      <c r="BH204" s="9"/>
      <c r="BJ204" s="9"/>
      <c r="BK204" s="9"/>
      <c r="BL204" s="52"/>
      <c r="BM204" s="68" t="s">
        <v>496</v>
      </c>
      <c r="BN204" s="70" t="s">
        <v>209</v>
      </c>
      <c r="BO204" s="21" t="s">
        <v>209</v>
      </c>
      <c r="BP204" s="62" t="s">
        <v>209</v>
      </c>
      <c r="BQ204" s="100"/>
      <c r="BR204" s="58" t="s">
        <v>1392</v>
      </c>
    </row>
    <row r="205" spans="1:70" ht="16" x14ac:dyDescent="0.2">
      <c r="A205" s="60" t="s">
        <v>1367</v>
      </c>
      <c r="B205" s="60" t="s">
        <v>591</v>
      </c>
      <c r="C205" s="4" t="s">
        <v>397</v>
      </c>
      <c r="D205" s="4"/>
      <c r="E205" s="62" t="s">
        <v>28</v>
      </c>
      <c r="F205" s="62"/>
      <c r="G205" s="62" t="s">
        <v>398</v>
      </c>
      <c r="H205" s="63"/>
      <c r="I205" s="64"/>
      <c r="J205" s="64"/>
      <c r="K205" s="64"/>
      <c r="L205" s="64"/>
      <c r="M205" s="64"/>
      <c r="N205" s="64"/>
      <c r="O205" s="64"/>
      <c r="P205" s="64"/>
      <c r="Q205" s="64"/>
      <c r="R205" s="64"/>
      <c r="S205" s="64"/>
      <c r="T205" s="64"/>
      <c r="U205" s="64" t="s">
        <v>205</v>
      </c>
      <c r="V205" s="64"/>
      <c r="W205" s="64"/>
      <c r="X205" s="64"/>
      <c r="Y205" s="64"/>
      <c r="Z205" s="64"/>
      <c r="AA205" s="64"/>
      <c r="AB205" s="65"/>
      <c r="AC205" s="62" t="s">
        <v>659</v>
      </c>
      <c r="AD205" s="62" t="s">
        <v>315</v>
      </c>
      <c r="AE205" s="66" t="s">
        <v>215</v>
      </c>
      <c r="AF205" s="62" t="s">
        <v>199</v>
      </c>
      <c r="AG205" s="66">
        <v>2009</v>
      </c>
      <c r="AH205" s="67" t="s">
        <v>861</v>
      </c>
      <c r="AI205" s="64"/>
      <c r="AJ205" s="64"/>
      <c r="AK205" s="65"/>
      <c r="AL205" s="63"/>
      <c r="AM205" s="64" t="s">
        <v>205</v>
      </c>
      <c r="AN205" s="64"/>
      <c r="AO205" s="64"/>
      <c r="AP205" s="64"/>
      <c r="AQ205" s="64"/>
      <c r="AR205" s="64"/>
      <c r="AS205" s="64" t="s">
        <v>205</v>
      </c>
      <c r="AT205" s="64"/>
      <c r="AU205" s="64"/>
      <c r="AV205" s="65"/>
      <c r="AW205" s="31" t="s">
        <v>205</v>
      </c>
      <c r="AX205" s="9" t="s">
        <v>195</v>
      </c>
      <c r="AY205" s="9"/>
      <c r="AZ205" s="49"/>
      <c r="BA205" s="31"/>
      <c r="BB205" s="9"/>
      <c r="BC205" s="9"/>
      <c r="BD205" s="52"/>
      <c r="BE205" s="23" t="s">
        <v>205</v>
      </c>
      <c r="BF205" s="9" t="s">
        <v>169</v>
      </c>
      <c r="BG205" s="9"/>
      <c r="BH205" s="9"/>
      <c r="BI205" s="31"/>
      <c r="BJ205" s="9"/>
      <c r="BK205" s="9"/>
      <c r="BL205" s="52"/>
      <c r="BM205" s="68" t="s">
        <v>399</v>
      </c>
      <c r="BN205" s="70" t="s">
        <v>209</v>
      </c>
      <c r="BO205" s="21" t="s">
        <v>209</v>
      </c>
      <c r="BP205" s="62" t="s">
        <v>74</v>
      </c>
      <c r="BQ205" s="100"/>
      <c r="BR205" s="58" t="s">
        <v>1392</v>
      </c>
    </row>
    <row r="206" spans="1:70" ht="16" x14ac:dyDescent="0.2">
      <c r="A206" s="60" t="s">
        <v>1368</v>
      </c>
      <c r="B206" s="60" t="s">
        <v>374</v>
      </c>
      <c r="C206" s="4" t="s">
        <v>375</v>
      </c>
      <c r="D206" s="4"/>
      <c r="E206" s="62" t="s">
        <v>28</v>
      </c>
      <c r="F206" s="62"/>
      <c r="G206" s="62" t="s">
        <v>376</v>
      </c>
      <c r="H206" s="63"/>
      <c r="I206" s="64"/>
      <c r="J206" s="64"/>
      <c r="K206" s="64"/>
      <c r="L206" s="64"/>
      <c r="M206" s="64"/>
      <c r="N206" s="64"/>
      <c r="O206" s="64"/>
      <c r="P206" s="64"/>
      <c r="Q206" s="64"/>
      <c r="R206" s="64"/>
      <c r="S206" s="64"/>
      <c r="T206" s="64"/>
      <c r="U206" s="64" t="s">
        <v>205</v>
      </c>
      <c r="V206" s="64"/>
      <c r="W206" s="64"/>
      <c r="X206" s="64"/>
      <c r="Y206" s="64"/>
      <c r="Z206" s="64"/>
      <c r="AA206" s="64"/>
      <c r="AB206" s="65"/>
      <c r="AC206" s="62" t="s">
        <v>377</v>
      </c>
      <c r="AD206" s="62" t="s">
        <v>53</v>
      </c>
      <c r="AE206" s="66" t="s">
        <v>215</v>
      </c>
      <c r="AF206" s="62" t="s">
        <v>200</v>
      </c>
      <c r="AG206" s="66" t="s">
        <v>209</v>
      </c>
      <c r="AH206" s="67" t="s">
        <v>200</v>
      </c>
      <c r="AI206" s="64"/>
      <c r="AJ206" s="64"/>
      <c r="AK206" s="65"/>
      <c r="AL206" s="63"/>
      <c r="AM206" s="64" t="s">
        <v>205</v>
      </c>
      <c r="AN206" s="64"/>
      <c r="AO206" s="64"/>
      <c r="AP206" s="64"/>
      <c r="AQ206" s="64" t="s">
        <v>205</v>
      </c>
      <c r="AR206" s="64"/>
      <c r="AS206" s="64"/>
      <c r="AT206" s="64"/>
      <c r="AU206" s="64"/>
      <c r="AV206" s="65"/>
      <c r="AW206" s="31" t="s">
        <v>205</v>
      </c>
      <c r="AX206" s="9" t="s">
        <v>195</v>
      </c>
      <c r="AY206" s="9"/>
      <c r="AZ206" s="49"/>
      <c r="BB206" s="9"/>
      <c r="BC206" s="9"/>
      <c r="BD206" s="49"/>
      <c r="BE206" s="23" t="s">
        <v>205</v>
      </c>
      <c r="BF206" s="9" t="s">
        <v>170</v>
      </c>
      <c r="BG206" s="9" t="s">
        <v>174</v>
      </c>
      <c r="BH206" s="9"/>
      <c r="BJ206" s="9"/>
      <c r="BK206" s="9"/>
      <c r="BL206" s="52"/>
      <c r="BM206" s="68" t="s">
        <v>209</v>
      </c>
      <c r="BN206" s="70" t="s">
        <v>209</v>
      </c>
      <c r="BO206" s="21" t="s">
        <v>209</v>
      </c>
      <c r="BP206" s="62" t="s">
        <v>209</v>
      </c>
      <c r="BQ206" s="100"/>
      <c r="BR206" s="58" t="s">
        <v>1392</v>
      </c>
    </row>
    <row r="207" spans="1:70" ht="16" x14ac:dyDescent="0.2">
      <c r="A207" s="60" t="s">
        <v>1369</v>
      </c>
      <c r="B207" s="60" t="s">
        <v>880</v>
      </c>
      <c r="C207" s="4" t="s">
        <v>876</v>
      </c>
      <c r="D207" s="4"/>
      <c r="E207" s="62" t="s">
        <v>34</v>
      </c>
      <c r="F207" s="62" t="s">
        <v>881</v>
      </c>
      <c r="G207" s="62" t="s">
        <v>877</v>
      </c>
      <c r="H207" s="63"/>
      <c r="I207" s="64"/>
      <c r="J207" s="64"/>
      <c r="K207" s="64"/>
      <c r="L207" s="64"/>
      <c r="M207" s="64"/>
      <c r="N207" s="64"/>
      <c r="O207" s="64"/>
      <c r="P207" s="64"/>
      <c r="Q207" s="64"/>
      <c r="R207" s="64"/>
      <c r="S207" s="64"/>
      <c r="T207" s="64"/>
      <c r="U207" s="64"/>
      <c r="V207" s="64"/>
      <c r="W207" s="64"/>
      <c r="X207" s="64"/>
      <c r="Y207" s="64"/>
      <c r="Z207" s="64"/>
      <c r="AA207" s="64"/>
      <c r="AB207" s="65" t="s">
        <v>205</v>
      </c>
      <c r="AC207" s="62" t="s">
        <v>878</v>
      </c>
      <c r="AD207" s="62" t="s">
        <v>51</v>
      </c>
      <c r="AE207" s="66" t="s">
        <v>879</v>
      </c>
      <c r="AF207" s="62" t="s">
        <v>200</v>
      </c>
      <c r="AG207" s="66" t="s">
        <v>209</v>
      </c>
      <c r="AH207" s="67" t="s">
        <v>861</v>
      </c>
      <c r="AI207" s="64" t="s">
        <v>205</v>
      </c>
      <c r="AJ207" s="64"/>
      <c r="AK207" s="65"/>
      <c r="AL207" s="63"/>
      <c r="AM207" s="64" t="s">
        <v>205</v>
      </c>
      <c r="AN207" s="64" t="s">
        <v>205</v>
      </c>
      <c r="AO207" s="64" t="s">
        <v>205</v>
      </c>
      <c r="AP207" s="64" t="s">
        <v>205</v>
      </c>
      <c r="AQ207" s="64"/>
      <c r="AR207" s="64"/>
      <c r="AS207" s="64"/>
      <c r="AT207" s="64"/>
      <c r="AU207" s="64"/>
      <c r="AV207" s="65"/>
      <c r="AW207" s="31" t="s">
        <v>205</v>
      </c>
      <c r="AX207" s="9" t="s">
        <v>195</v>
      </c>
      <c r="AY207" s="9" t="s">
        <v>148</v>
      </c>
      <c r="AZ207" s="52" t="s">
        <v>172</v>
      </c>
      <c r="BA207" s="31" t="s">
        <v>205</v>
      </c>
      <c r="BB207" s="9" t="s">
        <v>156</v>
      </c>
      <c r="BC207" s="9" t="s">
        <v>158</v>
      </c>
      <c r="BD207" s="49" t="s">
        <v>157</v>
      </c>
      <c r="BE207" s="20"/>
      <c r="BF207" s="9"/>
      <c r="BG207" s="9"/>
      <c r="BH207" s="20"/>
      <c r="BJ207" s="9"/>
      <c r="BK207" s="9"/>
      <c r="BL207" s="49"/>
      <c r="BM207" s="68" t="s">
        <v>126</v>
      </c>
      <c r="BN207" s="62" t="s">
        <v>209</v>
      </c>
      <c r="BO207" s="9" t="s">
        <v>73</v>
      </c>
      <c r="BP207" s="62" t="s">
        <v>209</v>
      </c>
      <c r="BQ207" s="100"/>
      <c r="BR207" s="58" t="s">
        <v>1392</v>
      </c>
    </row>
    <row r="208" spans="1:70" ht="16" x14ac:dyDescent="0.2">
      <c r="A208" s="60" t="s">
        <v>682</v>
      </c>
      <c r="B208" s="60" t="s">
        <v>1370</v>
      </c>
      <c r="C208" s="4" t="s">
        <v>413</v>
      </c>
      <c r="D208" s="4"/>
      <c r="E208" s="62" t="s">
        <v>28</v>
      </c>
      <c r="F208" s="62"/>
      <c r="G208" s="62" t="s">
        <v>414</v>
      </c>
      <c r="H208" s="63"/>
      <c r="I208" s="64"/>
      <c r="J208" s="64"/>
      <c r="K208" s="64"/>
      <c r="L208" s="64"/>
      <c r="M208" s="64"/>
      <c r="N208" s="64"/>
      <c r="O208" s="64"/>
      <c r="P208" s="64"/>
      <c r="Q208" s="64"/>
      <c r="R208" s="64"/>
      <c r="S208" s="64"/>
      <c r="T208" s="64"/>
      <c r="U208" s="64" t="s">
        <v>205</v>
      </c>
      <c r="V208" s="64"/>
      <c r="W208" s="64"/>
      <c r="X208" s="64"/>
      <c r="Y208" s="64"/>
      <c r="Z208" s="64"/>
      <c r="AA208" s="64"/>
      <c r="AB208" s="65"/>
      <c r="AC208" s="62" t="s">
        <v>125</v>
      </c>
      <c r="AD208" s="62" t="s">
        <v>279</v>
      </c>
      <c r="AE208" s="66" t="s">
        <v>215</v>
      </c>
      <c r="AF208" s="62" t="s">
        <v>133</v>
      </c>
      <c r="AG208" s="66" t="s">
        <v>209</v>
      </c>
      <c r="AH208" s="67" t="s">
        <v>861</v>
      </c>
      <c r="AI208" s="64"/>
      <c r="AJ208" s="64"/>
      <c r="AK208" s="65"/>
      <c r="AL208" s="63"/>
      <c r="AM208" s="64" t="s">
        <v>205</v>
      </c>
      <c r="AN208" s="64" t="s">
        <v>205</v>
      </c>
      <c r="AO208" s="64"/>
      <c r="AP208" s="64"/>
      <c r="AQ208" s="64"/>
      <c r="AR208" s="64"/>
      <c r="AS208" s="64"/>
      <c r="AT208" s="64"/>
      <c r="AU208" s="64"/>
      <c r="AV208" s="65"/>
      <c r="AW208" s="31" t="s">
        <v>205</v>
      </c>
      <c r="AX208" s="9" t="s">
        <v>195</v>
      </c>
      <c r="AY208" s="9" t="s">
        <v>194</v>
      </c>
      <c r="AZ208" s="49"/>
      <c r="BB208" s="9"/>
      <c r="BC208" s="9"/>
      <c r="BE208" s="20"/>
      <c r="BF208" s="9"/>
      <c r="BG208" s="9"/>
      <c r="BH208" s="9"/>
      <c r="BJ208" s="9"/>
      <c r="BK208" s="9"/>
      <c r="BL208" s="52"/>
      <c r="BM208" s="68" t="s">
        <v>215</v>
      </c>
      <c r="BN208" s="70" t="s">
        <v>209</v>
      </c>
      <c r="BO208" s="21" t="s">
        <v>209</v>
      </c>
      <c r="BP208" s="62" t="s">
        <v>209</v>
      </c>
      <c r="BQ208" s="100"/>
      <c r="BR208" s="58" t="s">
        <v>1392</v>
      </c>
    </row>
    <row r="209" spans="1:70" ht="16" x14ac:dyDescent="0.2">
      <c r="A209" s="60" t="s">
        <v>1371</v>
      </c>
      <c r="B209" s="60" t="s">
        <v>1372</v>
      </c>
      <c r="C209" s="4" t="s">
        <v>629</v>
      </c>
      <c r="D209" s="4"/>
      <c r="E209" s="62" t="s">
        <v>52</v>
      </c>
      <c r="F209" s="62"/>
      <c r="G209" s="62" t="s">
        <v>630</v>
      </c>
      <c r="H209" s="63"/>
      <c r="I209" s="64"/>
      <c r="J209" s="64"/>
      <c r="K209" s="64"/>
      <c r="L209" s="64"/>
      <c r="M209" s="64"/>
      <c r="N209" s="64"/>
      <c r="O209" s="64"/>
      <c r="P209" s="64"/>
      <c r="Q209" s="64"/>
      <c r="R209" s="64"/>
      <c r="S209" s="64"/>
      <c r="T209" s="64"/>
      <c r="U209" s="64" t="s">
        <v>205</v>
      </c>
      <c r="V209" s="64"/>
      <c r="W209" s="64"/>
      <c r="X209" s="64"/>
      <c r="Y209" s="64"/>
      <c r="Z209" s="64"/>
      <c r="AA209" s="64"/>
      <c r="AB209" s="65"/>
      <c r="AC209" s="62" t="s">
        <v>631</v>
      </c>
      <c r="AD209" s="62" t="s">
        <v>631</v>
      </c>
      <c r="AE209" s="66" t="s">
        <v>215</v>
      </c>
      <c r="AF209" s="62" t="s">
        <v>201</v>
      </c>
      <c r="AG209" s="66">
        <v>2013</v>
      </c>
      <c r="AH209" s="67" t="s">
        <v>861</v>
      </c>
      <c r="AI209" s="64"/>
      <c r="AJ209" s="64"/>
      <c r="AK209" s="65"/>
      <c r="AL209" s="63"/>
      <c r="AM209" s="64"/>
      <c r="AN209" s="64" t="s">
        <v>205</v>
      </c>
      <c r="AO209" s="64"/>
      <c r="AP209" s="64" t="s">
        <v>205</v>
      </c>
      <c r="AQ209" s="64" t="s">
        <v>205</v>
      </c>
      <c r="AR209" s="64" t="s">
        <v>205</v>
      </c>
      <c r="AS209" s="64"/>
      <c r="AT209" s="64"/>
      <c r="AU209" s="64"/>
      <c r="AV209" s="65"/>
      <c r="AW209" s="31" t="s">
        <v>205</v>
      </c>
      <c r="AX209" s="9" t="s">
        <v>186</v>
      </c>
      <c r="AY209" s="9" t="s">
        <v>147</v>
      </c>
      <c r="AZ209" s="49" t="s">
        <v>194</v>
      </c>
      <c r="BA209" s="31" t="s">
        <v>205</v>
      </c>
      <c r="BB209" s="9" t="s">
        <v>188</v>
      </c>
      <c r="BC209" s="9"/>
      <c r="BD209" s="49"/>
      <c r="BE209" s="23" t="s">
        <v>205</v>
      </c>
      <c r="BF209" s="9" t="s">
        <v>190</v>
      </c>
      <c r="BG209" s="9"/>
      <c r="BH209" s="9"/>
      <c r="BJ209" s="9"/>
      <c r="BK209" s="9"/>
      <c r="BL209" s="52"/>
      <c r="BM209" s="80" t="s">
        <v>209</v>
      </c>
      <c r="BN209" s="70" t="s">
        <v>209</v>
      </c>
      <c r="BO209" s="21" t="s">
        <v>209</v>
      </c>
      <c r="BP209" s="70" t="s">
        <v>209</v>
      </c>
      <c r="BQ209" s="100"/>
      <c r="BR209" s="58" t="s">
        <v>1392</v>
      </c>
    </row>
    <row r="210" spans="1:70" ht="16" x14ac:dyDescent="0.2">
      <c r="A210" s="60" t="s">
        <v>1373</v>
      </c>
      <c r="B210" s="60" t="s">
        <v>1374</v>
      </c>
      <c r="C210" s="4" t="s">
        <v>507</v>
      </c>
      <c r="D210" s="4"/>
      <c r="E210" s="62" t="s">
        <v>34</v>
      </c>
      <c r="F210" s="62" t="s">
        <v>644</v>
      </c>
      <c r="G210" s="62" t="s">
        <v>50</v>
      </c>
      <c r="H210" s="63" t="s">
        <v>205</v>
      </c>
      <c r="I210" s="64"/>
      <c r="J210" s="64" t="s">
        <v>205</v>
      </c>
      <c r="K210" s="64" t="s">
        <v>205</v>
      </c>
      <c r="L210" s="64"/>
      <c r="M210" s="64"/>
      <c r="N210" s="64" t="s">
        <v>205</v>
      </c>
      <c r="O210" s="64"/>
      <c r="P210" s="64"/>
      <c r="Q210" s="64" t="s">
        <v>205</v>
      </c>
      <c r="R210" s="64"/>
      <c r="S210" s="64"/>
      <c r="T210" s="64" t="s">
        <v>205</v>
      </c>
      <c r="U210" s="64" t="s">
        <v>205</v>
      </c>
      <c r="V210" s="64"/>
      <c r="W210" s="64"/>
      <c r="X210" s="64"/>
      <c r="Y210" s="64"/>
      <c r="Z210" s="64"/>
      <c r="AA210" s="64"/>
      <c r="AB210" s="65"/>
      <c r="AC210" s="62" t="s">
        <v>133</v>
      </c>
      <c r="AD210" s="62" t="s">
        <v>279</v>
      </c>
      <c r="AE210" s="66" t="s">
        <v>215</v>
      </c>
      <c r="AF210" s="62" t="s">
        <v>133</v>
      </c>
      <c r="AG210" s="66" t="s">
        <v>209</v>
      </c>
      <c r="AH210" s="67" t="s">
        <v>858</v>
      </c>
      <c r="AI210" s="64"/>
      <c r="AJ210" s="64"/>
      <c r="AK210" s="65"/>
      <c r="AL210" s="63"/>
      <c r="AM210" s="64" t="s">
        <v>205</v>
      </c>
      <c r="AN210" s="64"/>
      <c r="AO210" s="64"/>
      <c r="AP210" s="64"/>
      <c r="AQ210" s="64" t="s">
        <v>205</v>
      </c>
      <c r="AR210" s="64"/>
      <c r="AS210" s="64"/>
      <c r="AT210" s="64"/>
      <c r="AU210" s="64"/>
      <c r="AV210" s="65"/>
      <c r="AW210" s="29" t="s">
        <v>205</v>
      </c>
      <c r="AX210" s="20" t="s">
        <v>186</v>
      </c>
      <c r="AY210" s="20" t="s">
        <v>623</v>
      </c>
      <c r="AZ210" s="49"/>
      <c r="BA210" s="29" t="s">
        <v>205</v>
      </c>
      <c r="BB210" s="20" t="s">
        <v>158</v>
      </c>
      <c r="BC210" s="9"/>
      <c r="BE210" s="20"/>
      <c r="BF210" s="9"/>
      <c r="BG210" s="9"/>
      <c r="BH210" s="9"/>
      <c r="BJ210" s="9"/>
      <c r="BK210" s="9"/>
      <c r="BL210" s="52"/>
      <c r="BM210" s="68" t="s">
        <v>209</v>
      </c>
      <c r="BN210" s="70" t="s">
        <v>209</v>
      </c>
      <c r="BO210" s="21" t="s">
        <v>209</v>
      </c>
      <c r="BP210" s="62" t="s">
        <v>209</v>
      </c>
      <c r="BQ210" s="100"/>
      <c r="BR210" s="58" t="s">
        <v>1392</v>
      </c>
    </row>
    <row r="211" spans="1:70" ht="16" x14ac:dyDescent="0.2">
      <c r="A211" s="60" t="s">
        <v>1375</v>
      </c>
      <c r="B211" s="60" t="s">
        <v>446</v>
      </c>
      <c r="C211" s="4" t="s">
        <v>447</v>
      </c>
      <c r="D211" s="4"/>
      <c r="E211" s="62" t="s">
        <v>331</v>
      </c>
      <c r="F211" s="62" t="s">
        <v>644</v>
      </c>
      <c r="G211" s="62" t="s">
        <v>448</v>
      </c>
      <c r="H211" s="63"/>
      <c r="I211" s="64"/>
      <c r="J211" s="64"/>
      <c r="K211" s="64"/>
      <c r="L211" s="64" t="s">
        <v>205</v>
      </c>
      <c r="M211" s="64"/>
      <c r="N211" s="64"/>
      <c r="O211" s="64"/>
      <c r="P211" s="64"/>
      <c r="Q211" s="64" t="s">
        <v>205</v>
      </c>
      <c r="R211" s="64"/>
      <c r="S211" s="64"/>
      <c r="T211" s="64"/>
      <c r="U211" s="64"/>
      <c r="V211" s="64"/>
      <c r="W211" s="64"/>
      <c r="X211" s="64"/>
      <c r="Y211" s="64"/>
      <c r="Z211" s="64"/>
      <c r="AA211" s="64"/>
      <c r="AB211" s="65" t="s">
        <v>205</v>
      </c>
      <c r="AC211" s="62" t="s">
        <v>449</v>
      </c>
      <c r="AD211" s="62" t="s">
        <v>449</v>
      </c>
      <c r="AE211" s="66" t="s">
        <v>587</v>
      </c>
      <c r="AF211" s="62" t="s">
        <v>200</v>
      </c>
      <c r="AG211" s="66">
        <v>2006</v>
      </c>
      <c r="AH211" s="67" t="s">
        <v>200</v>
      </c>
      <c r="AI211" s="64"/>
      <c r="AJ211" s="64"/>
      <c r="AK211" s="65" t="s">
        <v>205</v>
      </c>
      <c r="AL211" s="63"/>
      <c r="AM211" s="64" t="s">
        <v>205</v>
      </c>
      <c r="AN211" s="64"/>
      <c r="AO211" s="64"/>
      <c r="AP211" s="64" t="s">
        <v>205</v>
      </c>
      <c r="AQ211" s="64"/>
      <c r="AR211" s="64"/>
      <c r="AS211" s="64"/>
      <c r="AT211" s="64"/>
      <c r="AU211" s="64"/>
      <c r="AV211" s="65"/>
      <c r="AW211" s="31" t="s">
        <v>205</v>
      </c>
      <c r="AX211" s="9" t="s">
        <v>172</v>
      </c>
      <c r="AY211" s="9"/>
      <c r="AZ211" s="49"/>
      <c r="BA211" s="31" t="s">
        <v>205</v>
      </c>
      <c r="BB211" s="9" t="s">
        <v>173</v>
      </c>
      <c r="BC211" s="9"/>
      <c r="BD211" s="49"/>
      <c r="BE211" s="20"/>
      <c r="BF211" s="9"/>
      <c r="BG211" s="9"/>
      <c r="BH211" s="9"/>
      <c r="BJ211" s="9"/>
      <c r="BK211" s="9"/>
      <c r="BL211" s="52"/>
      <c r="BM211" s="68" t="s">
        <v>450</v>
      </c>
      <c r="BN211" s="70" t="s">
        <v>209</v>
      </c>
      <c r="BO211" s="21" t="s">
        <v>209</v>
      </c>
      <c r="BP211" s="62" t="s">
        <v>209</v>
      </c>
      <c r="BQ211" s="100"/>
      <c r="BR211" s="58" t="s">
        <v>1392</v>
      </c>
    </row>
    <row r="212" spans="1:70" ht="16" x14ac:dyDescent="0.2">
      <c r="A212" s="60" t="s">
        <v>639</v>
      </c>
      <c r="B212" s="60" t="s">
        <v>640</v>
      </c>
      <c r="C212" s="4" t="s">
        <v>1086</v>
      </c>
      <c r="D212" s="4" t="s">
        <v>1087</v>
      </c>
      <c r="E212" s="62" t="s">
        <v>52</v>
      </c>
      <c r="F212" s="62"/>
      <c r="G212" s="62" t="s">
        <v>641</v>
      </c>
      <c r="H212" s="63"/>
      <c r="I212" s="64"/>
      <c r="J212" s="64"/>
      <c r="K212" s="64"/>
      <c r="L212" s="64"/>
      <c r="M212" s="64"/>
      <c r="N212" s="64"/>
      <c r="O212" s="64"/>
      <c r="P212" s="64"/>
      <c r="Q212" s="64"/>
      <c r="R212" s="64"/>
      <c r="S212" s="64"/>
      <c r="T212" s="64"/>
      <c r="U212" s="64"/>
      <c r="V212" s="64"/>
      <c r="W212" s="64"/>
      <c r="X212" s="64"/>
      <c r="Y212" s="64" t="s">
        <v>205</v>
      </c>
      <c r="Z212" s="64"/>
      <c r="AA212" s="64"/>
      <c r="AB212" s="65"/>
      <c r="AC212" s="62" t="s">
        <v>313</v>
      </c>
      <c r="AD212" s="62" t="s">
        <v>76</v>
      </c>
      <c r="AE212" s="66" t="s">
        <v>642</v>
      </c>
      <c r="AF212" s="62" t="s">
        <v>198</v>
      </c>
      <c r="AG212" s="66">
        <v>2012</v>
      </c>
      <c r="AH212" s="67" t="s">
        <v>861</v>
      </c>
      <c r="AI212" s="64"/>
      <c r="AJ212" s="64"/>
      <c r="AK212" s="65" t="s">
        <v>205</v>
      </c>
      <c r="AL212" s="63"/>
      <c r="AM212" s="64"/>
      <c r="AN212" s="64" t="s">
        <v>205</v>
      </c>
      <c r="AO212" s="64"/>
      <c r="AP212" s="64"/>
      <c r="AQ212" s="64"/>
      <c r="AR212" s="64"/>
      <c r="AS212" s="64"/>
      <c r="AT212" s="64"/>
      <c r="AU212" s="64"/>
      <c r="AV212" s="65"/>
      <c r="AW212" s="31" t="s">
        <v>205</v>
      </c>
      <c r="AX212" s="9" t="s">
        <v>172</v>
      </c>
      <c r="AY212" s="9" t="s">
        <v>186</v>
      </c>
      <c r="AZ212" s="49" t="s">
        <v>148</v>
      </c>
      <c r="BB212" s="9"/>
      <c r="BC212" s="9"/>
      <c r="BD212" s="49"/>
      <c r="BE212" s="20"/>
      <c r="BF212" s="9"/>
      <c r="BG212" s="9"/>
      <c r="BH212" s="9"/>
      <c r="BJ212" s="9"/>
      <c r="BK212" s="9"/>
      <c r="BL212" s="49"/>
      <c r="BM212" s="68" t="s">
        <v>643</v>
      </c>
      <c r="BN212" s="70" t="s">
        <v>209</v>
      </c>
      <c r="BO212" s="21" t="s">
        <v>209</v>
      </c>
      <c r="BP212" s="70" t="s">
        <v>209</v>
      </c>
      <c r="BQ212" s="100"/>
      <c r="BR212" s="58" t="s">
        <v>1392</v>
      </c>
    </row>
    <row r="213" spans="1:70" ht="16" x14ac:dyDescent="0.2">
      <c r="A213" s="60" t="s">
        <v>756</v>
      </c>
      <c r="B213" s="60" t="s">
        <v>939</v>
      </c>
      <c r="C213" s="4" t="s">
        <v>758</v>
      </c>
      <c r="D213" s="4"/>
      <c r="E213" s="62" t="s">
        <v>34</v>
      </c>
      <c r="F213" s="62" t="s">
        <v>644</v>
      </c>
      <c r="G213" s="62" t="s">
        <v>752</v>
      </c>
      <c r="H213" s="63"/>
      <c r="I213" s="64"/>
      <c r="J213" s="64"/>
      <c r="K213" s="64"/>
      <c r="L213" s="64"/>
      <c r="M213" s="64"/>
      <c r="N213" s="64"/>
      <c r="O213" s="64"/>
      <c r="P213" s="64"/>
      <c r="Q213" s="64"/>
      <c r="R213" s="64"/>
      <c r="S213" s="64"/>
      <c r="T213" s="64"/>
      <c r="U213" s="64"/>
      <c r="V213" s="64"/>
      <c r="W213" s="64"/>
      <c r="X213" s="64"/>
      <c r="Y213" s="64" t="s">
        <v>205</v>
      </c>
      <c r="Z213" s="64"/>
      <c r="AA213" s="64"/>
      <c r="AB213" s="65"/>
      <c r="AC213" s="62" t="s">
        <v>753</v>
      </c>
      <c r="AD213" s="62" t="s">
        <v>66</v>
      </c>
      <c r="AE213" s="81" t="s">
        <v>215</v>
      </c>
      <c r="AF213" s="62" t="s">
        <v>133</v>
      </c>
      <c r="AG213" s="66" t="s">
        <v>209</v>
      </c>
      <c r="AH213" s="67" t="s">
        <v>861</v>
      </c>
      <c r="AI213" s="64" t="s">
        <v>205</v>
      </c>
      <c r="AJ213" s="64"/>
      <c r="AK213" s="65"/>
      <c r="AL213" s="63" t="s">
        <v>205</v>
      </c>
      <c r="AM213" s="64" t="s">
        <v>205</v>
      </c>
      <c r="AN213" s="64" t="s">
        <v>205</v>
      </c>
      <c r="AO213" s="64"/>
      <c r="AP213" s="64"/>
      <c r="AQ213" s="64" t="s">
        <v>205</v>
      </c>
      <c r="AR213" s="64" t="s">
        <v>205</v>
      </c>
      <c r="AS213" s="64"/>
      <c r="AT213" s="64"/>
      <c r="AU213" s="64"/>
      <c r="AV213" s="65"/>
      <c r="AW213" s="31" t="s">
        <v>205</v>
      </c>
      <c r="AX213" s="9" t="s">
        <v>172</v>
      </c>
      <c r="AY213" s="9"/>
      <c r="AZ213" s="52"/>
      <c r="BA213" s="31"/>
      <c r="BB213" s="9"/>
      <c r="BC213" s="9"/>
      <c r="BD213" s="49"/>
      <c r="BE213" s="23" t="s">
        <v>205</v>
      </c>
      <c r="BF213" s="9" t="s">
        <v>174</v>
      </c>
      <c r="BG213" s="9" t="s">
        <v>624</v>
      </c>
      <c r="BH213" s="9" t="s">
        <v>170</v>
      </c>
      <c r="BI213" s="31"/>
      <c r="BJ213" s="9"/>
      <c r="BK213" s="9"/>
      <c r="BL213" s="49"/>
      <c r="BM213" s="68" t="s">
        <v>209</v>
      </c>
      <c r="BN213" s="62" t="s">
        <v>209</v>
      </c>
      <c r="BO213" s="21" t="s">
        <v>209</v>
      </c>
      <c r="BP213" s="62" t="s">
        <v>209</v>
      </c>
      <c r="BQ213" s="100"/>
      <c r="BR213" s="58" t="s">
        <v>1392</v>
      </c>
    </row>
    <row r="214" spans="1:70" ht="16" x14ac:dyDescent="0.2">
      <c r="A214" s="60" t="s">
        <v>1376</v>
      </c>
      <c r="B214" s="60" t="s">
        <v>585</v>
      </c>
      <c r="C214" s="4" t="s">
        <v>350</v>
      </c>
      <c r="D214" s="4"/>
      <c r="E214" s="62" t="s">
        <v>34</v>
      </c>
      <c r="F214" s="62" t="s">
        <v>644</v>
      </c>
      <c r="G214" s="62" t="s">
        <v>875</v>
      </c>
      <c r="H214" s="63"/>
      <c r="I214" s="64"/>
      <c r="J214" s="64"/>
      <c r="K214" s="64"/>
      <c r="L214" s="64"/>
      <c r="M214" s="64"/>
      <c r="N214" s="64"/>
      <c r="O214" s="64"/>
      <c r="P214" s="64"/>
      <c r="Q214" s="64"/>
      <c r="R214" s="64"/>
      <c r="S214" s="64"/>
      <c r="T214" s="64"/>
      <c r="U214" s="64" t="s">
        <v>205</v>
      </c>
      <c r="V214" s="64"/>
      <c r="W214" s="64"/>
      <c r="X214" s="64"/>
      <c r="Y214" s="64"/>
      <c r="Z214" s="64"/>
      <c r="AA214" s="64"/>
      <c r="AB214" s="65"/>
      <c r="AC214" s="62" t="s">
        <v>657</v>
      </c>
      <c r="AD214" s="62" t="s">
        <v>60</v>
      </c>
      <c r="AE214" s="66" t="s">
        <v>584</v>
      </c>
      <c r="AF214" s="62" t="s">
        <v>198</v>
      </c>
      <c r="AG214" s="66" t="s">
        <v>209</v>
      </c>
      <c r="AH214" s="67" t="s">
        <v>861</v>
      </c>
      <c r="AI214" s="64"/>
      <c r="AJ214" s="64"/>
      <c r="AK214" s="65"/>
      <c r="AL214" s="63"/>
      <c r="AM214" s="64"/>
      <c r="AN214" s="64"/>
      <c r="AO214" s="64"/>
      <c r="AP214" s="64"/>
      <c r="AQ214" s="64"/>
      <c r="AR214" s="64"/>
      <c r="AS214" s="64" t="s">
        <v>205</v>
      </c>
      <c r="AT214" s="64"/>
      <c r="AU214" s="64"/>
      <c r="AV214" s="65"/>
      <c r="AW214" s="31" t="s">
        <v>205</v>
      </c>
      <c r="AX214" s="9" t="s">
        <v>148</v>
      </c>
      <c r="AY214" s="9"/>
      <c r="AZ214" s="49"/>
      <c r="BB214" s="9"/>
      <c r="BC214" s="9"/>
      <c r="BE214" s="23" t="s">
        <v>205</v>
      </c>
      <c r="BF214" s="9" t="s">
        <v>168</v>
      </c>
      <c r="BG214" s="9" t="s">
        <v>181</v>
      </c>
      <c r="BH214" s="9"/>
      <c r="BJ214" s="9"/>
      <c r="BK214" s="9"/>
      <c r="BL214" s="52"/>
      <c r="BM214" s="68" t="s">
        <v>354</v>
      </c>
      <c r="BN214" s="70" t="s">
        <v>209</v>
      </c>
      <c r="BO214" s="21" t="s">
        <v>209</v>
      </c>
      <c r="BP214" s="62" t="s">
        <v>209</v>
      </c>
      <c r="BQ214" s="100"/>
      <c r="BR214" s="58" t="s">
        <v>1392</v>
      </c>
    </row>
    <row r="215" spans="1:70" ht="16" x14ac:dyDescent="0.2">
      <c r="A215" s="60" t="s">
        <v>1377</v>
      </c>
      <c r="B215" s="60" t="s">
        <v>947</v>
      </c>
      <c r="C215" s="4" t="s">
        <v>909</v>
      </c>
      <c r="D215" s="4"/>
      <c r="E215" s="62" t="s">
        <v>28</v>
      </c>
      <c r="F215" s="62"/>
      <c r="G215" s="62" t="s">
        <v>910</v>
      </c>
      <c r="H215" s="63" t="s">
        <v>205</v>
      </c>
      <c r="I215" s="64"/>
      <c r="J215" s="64"/>
      <c r="K215" s="64"/>
      <c r="L215" s="64"/>
      <c r="M215" s="64" t="s">
        <v>205</v>
      </c>
      <c r="N215" s="64"/>
      <c r="O215" s="64"/>
      <c r="P215" s="64"/>
      <c r="Q215" s="64"/>
      <c r="R215" s="64"/>
      <c r="S215" s="64"/>
      <c r="T215" s="64"/>
      <c r="U215" s="64" t="s">
        <v>205</v>
      </c>
      <c r="V215" s="64"/>
      <c r="W215" s="64"/>
      <c r="X215" s="64"/>
      <c r="Y215" s="64" t="s">
        <v>205</v>
      </c>
      <c r="Z215" s="64"/>
      <c r="AA215" s="64"/>
      <c r="AB215" s="65"/>
      <c r="AC215" s="62" t="s">
        <v>911</v>
      </c>
      <c r="AD215" s="62" t="s">
        <v>60</v>
      </c>
      <c r="AE215" s="66" t="s">
        <v>912</v>
      </c>
      <c r="AF215" s="62" t="s">
        <v>133</v>
      </c>
      <c r="AG215" s="66" t="s">
        <v>209</v>
      </c>
      <c r="AH215" s="67" t="s">
        <v>861</v>
      </c>
      <c r="AI215" s="64"/>
      <c r="AJ215" s="64" t="s">
        <v>205</v>
      </c>
      <c r="AK215" s="65"/>
      <c r="AL215" s="63"/>
      <c r="AM215" s="64" t="s">
        <v>205</v>
      </c>
      <c r="AN215" s="64" t="s">
        <v>205</v>
      </c>
      <c r="AO215" s="64"/>
      <c r="AP215" s="64" t="s">
        <v>205</v>
      </c>
      <c r="AQ215" s="64"/>
      <c r="AR215" s="64"/>
      <c r="AS215" s="64"/>
      <c r="AT215" s="64" t="s">
        <v>205</v>
      </c>
      <c r="AU215" s="64"/>
      <c r="AV215" s="65"/>
      <c r="AW215" s="31" t="s">
        <v>205</v>
      </c>
      <c r="AX215" s="9" t="s">
        <v>148</v>
      </c>
      <c r="AY215" s="9" t="s">
        <v>194</v>
      </c>
      <c r="AZ215" s="52" t="s">
        <v>186</v>
      </c>
      <c r="BA215" s="31" t="s">
        <v>205</v>
      </c>
      <c r="BB215" s="9" t="s">
        <v>157</v>
      </c>
      <c r="BC215" s="9" t="s">
        <v>156</v>
      </c>
      <c r="BD215" s="49" t="s">
        <v>161</v>
      </c>
      <c r="BE215" s="23" t="s">
        <v>205</v>
      </c>
      <c r="BF215" s="9" t="s">
        <v>174</v>
      </c>
      <c r="BG215" s="9" t="s">
        <v>190</v>
      </c>
      <c r="BH215" s="19"/>
      <c r="BI215" s="31"/>
      <c r="BJ215" s="9"/>
      <c r="BK215" s="9"/>
      <c r="BL215" s="49"/>
      <c r="BM215" s="68" t="s">
        <v>269</v>
      </c>
      <c r="BN215" s="62" t="s">
        <v>209</v>
      </c>
      <c r="BO215" s="9" t="s">
        <v>209</v>
      </c>
      <c r="BP215" s="62" t="s">
        <v>209</v>
      </c>
      <c r="BQ215" s="100"/>
      <c r="BR215" s="58" t="s">
        <v>1392</v>
      </c>
    </row>
    <row r="216" spans="1:70" ht="16" x14ac:dyDescent="0.2">
      <c r="A216" s="60" t="s">
        <v>1378</v>
      </c>
      <c r="B216" s="60" t="s">
        <v>349</v>
      </c>
      <c r="C216" s="4" t="s">
        <v>350</v>
      </c>
      <c r="D216" s="4"/>
      <c r="E216" s="62" t="s">
        <v>34</v>
      </c>
      <c r="F216" s="62" t="s">
        <v>644</v>
      </c>
      <c r="G216" s="62" t="s">
        <v>351</v>
      </c>
      <c r="H216" s="63"/>
      <c r="I216" s="64"/>
      <c r="J216" s="64"/>
      <c r="K216" s="64"/>
      <c r="L216" s="64"/>
      <c r="M216" s="64"/>
      <c r="N216" s="64"/>
      <c r="O216" s="64"/>
      <c r="P216" s="64"/>
      <c r="Q216" s="64"/>
      <c r="R216" s="64"/>
      <c r="S216" s="64"/>
      <c r="T216" s="64"/>
      <c r="U216" s="64" t="s">
        <v>205</v>
      </c>
      <c r="V216" s="64"/>
      <c r="W216" s="64"/>
      <c r="X216" s="64"/>
      <c r="Y216" s="64"/>
      <c r="Z216" s="64"/>
      <c r="AA216" s="64"/>
      <c r="AB216" s="65"/>
      <c r="AC216" s="62" t="s">
        <v>654</v>
      </c>
      <c r="AD216" s="62" t="s">
        <v>352</v>
      </c>
      <c r="AE216" s="66" t="s">
        <v>583</v>
      </c>
      <c r="AF216" s="62" t="s">
        <v>199</v>
      </c>
      <c r="AG216" s="66" t="s">
        <v>209</v>
      </c>
      <c r="AH216" s="67" t="s">
        <v>859</v>
      </c>
      <c r="AI216" s="64"/>
      <c r="AJ216" s="64"/>
      <c r="AK216" s="65"/>
      <c r="AL216" s="63"/>
      <c r="AM216" s="64" t="s">
        <v>205</v>
      </c>
      <c r="AN216" s="64"/>
      <c r="AO216" s="64"/>
      <c r="AP216" s="64"/>
      <c r="AQ216" s="64"/>
      <c r="AR216" s="64" t="s">
        <v>205</v>
      </c>
      <c r="AS216" s="64"/>
      <c r="AT216" s="64"/>
      <c r="AU216" s="64"/>
      <c r="AV216" s="65"/>
      <c r="AW216" s="29" t="s">
        <v>205</v>
      </c>
      <c r="AX216" s="9" t="s">
        <v>148</v>
      </c>
      <c r="AY216" s="9"/>
      <c r="AZ216" s="49"/>
      <c r="BA216" s="29"/>
      <c r="BB216" s="9"/>
      <c r="BC216" s="9"/>
      <c r="BD216" s="49"/>
      <c r="BE216" s="16" t="s">
        <v>205</v>
      </c>
      <c r="BF216" s="9" t="s">
        <v>181</v>
      </c>
      <c r="BG216" s="9"/>
      <c r="BH216" s="9"/>
      <c r="BI216" s="29"/>
      <c r="BJ216" s="9"/>
      <c r="BK216" s="9"/>
      <c r="BL216" s="52"/>
      <c r="BM216" s="68" t="s">
        <v>209</v>
      </c>
      <c r="BN216" s="70" t="s">
        <v>209</v>
      </c>
      <c r="BO216" s="21" t="s">
        <v>209</v>
      </c>
      <c r="BP216" s="62" t="s">
        <v>209</v>
      </c>
      <c r="BQ216" s="100"/>
      <c r="BR216" s="58" t="s">
        <v>1392</v>
      </c>
    </row>
    <row r="217" spans="1:70" ht="16" x14ac:dyDescent="0.2">
      <c r="A217" s="60" t="s">
        <v>679</v>
      </c>
      <c r="B217" s="60" t="s">
        <v>1379</v>
      </c>
      <c r="C217" s="4" t="s">
        <v>360</v>
      </c>
      <c r="D217" s="4"/>
      <c r="E217" s="62" t="s">
        <v>28</v>
      </c>
      <c r="F217" s="62" t="s">
        <v>644</v>
      </c>
      <c r="G217" s="62" t="s">
        <v>361</v>
      </c>
      <c r="H217" s="63"/>
      <c r="I217" s="64"/>
      <c r="J217" s="64"/>
      <c r="K217" s="64"/>
      <c r="L217" s="64"/>
      <c r="M217" s="64"/>
      <c r="N217" s="64"/>
      <c r="O217" s="64"/>
      <c r="P217" s="64"/>
      <c r="Q217" s="64"/>
      <c r="R217" s="64"/>
      <c r="S217" s="64"/>
      <c r="T217" s="64"/>
      <c r="U217" s="64" t="s">
        <v>205</v>
      </c>
      <c r="V217" s="64"/>
      <c r="W217" s="64"/>
      <c r="X217" s="64"/>
      <c r="Y217" s="64"/>
      <c r="Z217" s="64"/>
      <c r="AA217" s="64"/>
      <c r="AB217" s="65"/>
      <c r="AC217" s="62" t="s">
        <v>920</v>
      </c>
      <c r="AD217" s="62" t="s">
        <v>279</v>
      </c>
      <c r="AE217" s="66" t="s">
        <v>586</v>
      </c>
      <c r="AF217" s="62" t="s">
        <v>133</v>
      </c>
      <c r="AG217" s="66" t="s">
        <v>209</v>
      </c>
      <c r="AH217" s="67" t="s">
        <v>861</v>
      </c>
      <c r="AI217" s="64"/>
      <c r="AJ217" s="64"/>
      <c r="AK217" s="65" t="s">
        <v>205</v>
      </c>
      <c r="AL217" s="63" t="s">
        <v>205</v>
      </c>
      <c r="AM217" s="64" t="s">
        <v>205</v>
      </c>
      <c r="AN217" s="64" t="s">
        <v>205</v>
      </c>
      <c r="AO217" s="64" t="s">
        <v>205</v>
      </c>
      <c r="AP217" s="64"/>
      <c r="AQ217" s="64" t="s">
        <v>205</v>
      </c>
      <c r="AR217" s="64"/>
      <c r="AS217" s="64" t="s">
        <v>205</v>
      </c>
      <c r="AT217" s="64"/>
      <c r="AU217" s="64"/>
      <c r="AV217" s="65"/>
      <c r="AW217" s="31" t="s">
        <v>205</v>
      </c>
      <c r="AX217" s="9" t="s">
        <v>148</v>
      </c>
      <c r="AY217" s="9" t="s">
        <v>194</v>
      </c>
      <c r="AZ217" s="49"/>
      <c r="BA217" s="31" t="s">
        <v>205</v>
      </c>
      <c r="BB217" s="9" t="s">
        <v>157</v>
      </c>
      <c r="BC217" s="9" t="s">
        <v>173</v>
      </c>
      <c r="BE217" s="23" t="s">
        <v>205</v>
      </c>
      <c r="BF217" s="9" t="s">
        <v>168</v>
      </c>
      <c r="BG217" s="9" t="s">
        <v>170</v>
      </c>
      <c r="BH217" s="9"/>
      <c r="BJ217" s="9"/>
      <c r="BK217" s="9"/>
      <c r="BL217" s="52"/>
      <c r="BM217" s="68" t="s">
        <v>209</v>
      </c>
      <c r="BN217" s="70" t="s">
        <v>209</v>
      </c>
      <c r="BO217" s="21" t="s">
        <v>209</v>
      </c>
      <c r="BP217" s="62" t="s">
        <v>209</v>
      </c>
      <c r="BQ217" s="100"/>
      <c r="BR217" s="58" t="s">
        <v>1392</v>
      </c>
    </row>
    <row r="218" spans="1:70" ht="16" x14ac:dyDescent="0.2">
      <c r="A218" s="60" t="s">
        <v>703</v>
      </c>
      <c r="B218" s="60" t="s">
        <v>1380</v>
      </c>
      <c r="C218" s="4" t="s">
        <v>636</v>
      </c>
      <c r="D218" s="4"/>
      <c r="E218" s="62" t="s">
        <v>52</v>
      </c>
      <c r="F218" s="62"/>
      <c r="G218" s="62" t="s">
        <v>637</v>
      </c>
      <c r="H218" s="63"/>
      <c r="I218" s="64"/>
      <c r="J218" s="64"/>
      <c r="K218" s="64"/>
      <c r="L218" s="64"/>
      <c r="M218" s="64"/>
      <c r="N218" s="64"/>
      <c r="O218" s="64"/>
      <c r="P218" s="64"/>
      <c r="Q218" s="64"/>
      <c r="R218" s="64"/>
      <c r="S218" s="64"/>
      <c r="T218" s="64"/>
      <c r="U218" s="64"/>
      <c r="V218" s="64"/>
      <c r="W218" s="64"/>
      <c r="X218" s="64"/>
      <c r="Y218" s="64" t="s">
        <v>205</v>
      </c>
      <c r="Z218" s="64"/>
      <c r="AA218" s="64"/>
      <c r="AB218" s="65"/>
      <c r="AC218" s="62" t="s">
        <v>31</v>
      </c>
      <c r="AD218" s="62" t="s">
        <v>279</v>
      </c>
      <c r="AE218" s="66" t="s">
        <v>215</v>
      </c>
      <c r="AF218" s="62" t="s">
        <v>133</v>
      </c>
      <c r="AG218" s="66">
        <v>2010</v>
      </c>
      <c r="AH218" s="67" t="s">
        <v>861</v>
      </c>
      <c r="AI218" s="64" t="s">
        <v>205</v>
      </c>
      <c r="AJ218" s="64"/>
      <c r="AK218" s="65"/>
      <c r="AL218" s="63"/>
      <c r="AM218" s="64" t="s">
        <v>205</v>
      </c>
      <c r="AN218" s="64" t="s">
        <v>205</v>
      </c>
      <c r="AO218" s="64"/>
      <c r="AP218" s="64"/>
      <c r="AQ218" s="64"/>
      <c r="AR218" s="64"/>
      <c r="AS218" s="64"/>
      <c r="AT218" s="64"/>
      <c r="AU218" s="64"/>
      <c r="AV218" s="65"/>
      <c r="AW218" s="31" t="s">
        <v>205</v>
      </c>
      <c r="AX218" s="9" t="s">
        <v>194</v>
      </c>
      <c r="AY218" s="9" t="s">
        <v>186</v>
      </c>
      <c r="AZ218" s="49"/>
      <c r="BB218" s="9"/>
      <c r="BC218" s="9"/>
      <c r="BD218" s="49"/>
      <c r="BE218" s="20"/>
      <c r="BF218" s="9"/>
      <c r="BG218" s="9"/>
      <c r="BH218" s="9"/>
      <c r="BJ218" s="9"/>
      <c r="BK218" s="9"/>
      <c r="BL218" s="52"/>
      <c r="BM218" s="68" t="s">
        <v>638</v>
      </c>
      <c r="BN218" s="70" t="s">
        <v>209</v>
      </c>
      <c r="BO218" s="21" t="s">
        <v>209</v>
      </c>
      <c r="BP218" s="70" t="s">
        <v>209</v>
      </c>
      <c r="BQ218" s="100"/>
      <c r="BR218" s="58" t="s">
        <v>1392</v>
      </c>
    </row>
    <row r="219" spans="1:70" ht="16" x14ac:dyDescent="0.2">
      <c r="A219" s="61" t="s">
        <v>890</v>
      </c>
      <c r="B219" s="61" t="s">
        <v>946</v>
      </c>
      <c r="C219" s="4" t="s">
        <v>891</v>
      </c>
      <c r="D219" s="61"/>
      <c r="E219" s="61" t="s">
        <v>28</v>
      </c>
      <c r="F219" s="61"/>
      <c r="G219" s="61" t="s">
        <v>67</v>
      </c>
      <c r="H219" s="61"/>
      <c r="I219" s="61"/>
      <c r="J219" s="72"/>
      <c r="K219" s="72"/>
      <c r="L219" s="72"/>
      <c r="M219" s="72"/>
      <c r="N219" s="72"/>
      <c r="O219" s="72"/>
      <c r="P219" s="72"/>
      <c r="Q219" s="72"/>
      <c r="R219" s="72"/>
      <c r="S219" s="72"/>
      <c r="T219" s="72"/>
      <c r="U219" s="72" t="s">
        <v>205</v>
      </c>
      <c r="V219" s="61"/>
      <c r="W219" s="61"/>
      <c r="X219" s="61"/>
      <c r="Y219" s="61"/>
      <c r="Z219" s="61"/>
      <c r="AA219" s="61"/>
      <c r="AB219" s="65" t="s">
        <v>205</v>
      </c>
      <c r="AC219" s="62" t="s">
        <v>31</v>
      </c>
      <c r="AD219" s="61" t="s">
        <v>279</v>
      </c>
      <c r="AE219" s="66" t="s">
        <v>215</v>
      </c>
      <c r="AF219" s="61" t="s">
        <v>133</v>
      </c>
      <c r="AG219" s="73">
        <v>2018</v>
      </c>
      <c r="AH219" s="67" t="s">
        <v>858</v>
      </c>
      <c r="AI219" s="72" t="s">
        <v>205</v>
      </c>
      <c r="AJ219" s="72"/>
      <c r="AK219" s="65"/>
      <c r="AL219" s="63"/>
      <c r="AM219" s="72" t="s">
        <v>205</v>
      </c>
      <c r="AN219" s="72" t="s">
        <v>205</v>
      </c>
      <c r="AO219" s="72"/>
      <c r="AP219" s="72"/>
      <c r="AQ219" s="72"/>
      <c r="AR219" s="72"/>
      <c r="AS219" s="72"/>
      <c r="AT219" s="72"/>
      <c r="AU219" s="72"/>
      <c r="AV219" s="65"/>
      <c r="AW219" s="31" t="s">
        <v>205</v>
      </c>
      <c r="AX219" s="9" t="s">
        <v>194</v>
      </c>
      <c r="AY219" s="9" t="s">
        <v>148</v>
      </c>
      <c r="AZ219" s="52" t="s">
        <v>623</v>
      </c>
      <c r="BA219" s="31"/>
      <c r="BB219" s="9"/>
      <c r="BC219" s="9"/>
      <c r="BD219" s="49"/>
      <c r="BE219" s="23"/>
      <c r="BF219" s="9"/>
      <c r="BG219" s="9"/>
      <c r="BH219" s="19"/>
      <c r="BI219" s="31"/>
      <c r="BJ219" s="9"/>
      <c r="BK219" s="9"/>
      <c r="BL219" s="49"/>
      <c r="BM219" s="68" t="s">
        <v>67</v>
      </c>
      <c r="BN219" s="61">
        <v>10800000</v>
      </c>
      <c r="BO219" s="9" t="s">
        <v>209</v>
      </c>
      <c r="BP219" s="61" t="s">
        <v>209</v>
      </c>
      <c r="BQ219" s="102"/>
      <c r="BR219" s="58" t="s">
        <v>1392</v>
      </c>
    </row>
    <row r="220" spans="1:70" ht="16" x14ac:dyDescent="0.2">
      <c r="A220" s="60" t="s">
        <v>1381</v>
      </c>
      <c r="B220" s="60" t="s">
        <v>931</v>
      </c>
      <c r="C220" s="4" t="s">
        <v>500</v>
      </c>
      <c r="D220" s="4"/>
      <c r="E220" s="62" t="s">
        <v>52</v>
      </c>
      <c r="F220" s="62"/>
      <c r="G220" s="62" t="s">
        <v>501</v>
      </c>
      <c r="H220" s="64" t="s">
        <v>205</v>
      </c>
      <c r="I220" s="64"/>
      <c r="J220" s="64"/>
      <c r="K220" s="64"/>
      <c r="L220" s="64" t="s">
        <v>205</v>
      </c>
      <c r="M220" s="64"/>
      <c r="N220" s="64"/>
      <c r="O220" s="64"/>
      <c r="P220" s="64"/>
      <c r="Q220" s="64"/>
      <c r="R220" s="64"/>
      <c r="S220" s="64"/>
      <c r="T220" s="64"/>
      <c r="U220" s="64"/>
      <c r="V220" s="64"/>
      <c r="W220" s="64"/>
      <c r="X220" s="64"/>
      <c r="Y220" s="64"/>
      <c r="Z220" s="64"/>
      <c r="AA220" s="64"/>
      <c r="AB220" s="65"/>
      <c r="AC220" s="62" t="s">
        <v>502</v>
      </c>
      <c r="AD220" s="62" t="s">
        <v>502</v>
      </c>
      <c r="AE220" s="66" t="s">
        <v>1468</v>
      </c>
      <c r="AF220" s="62" t="s">
        <v>200</v>
      </c>
      <c r="AG220" s="66">
        <v>1991</v>
      </c>
      <c r="AH220" s="67" t="s">
        <v>861</v>
      </c>
      <c r="AI220" s="64" t="s">
        <v>205</v>
      </c>
      <c r="AJ220" s="64"/>
      <c r="AK220" s="65" t="s">
        <v>205</v>
      </c>
      <c r="AL220" s="63"/>
      <c r="AM220" s="64" t="s">
        <v>205</v>
      </c>
      <c r="AN220" s="64" t="s">
        <v>205</v>
      </c>
      <c r="AO220" s="64" t="s">
        <v>205</v>
      </c>
      <c r="AP220" s="64"/>
      <c r="AQ220" s="64" t="s">
        <v>205</v>
      </c>
      <c r="AR220" s="64" t="s">
        <v>205</v>
      </c>
      <c r="AS220" s="64"/>
      <c r="AT220" s="64"/>
      <c r="AU220" s="64"/>
      <c r="AV220" s="65"/>
      <c r="AW220" s="31" t="s">
        <v>205</v>
      </c>
      <c r="AX220" s="9" t="s">
        <v>194</v>
      </c>
      <c r="AY220" s="9" t="s">
        <v>148</v>
      </c>
      <c r="AZ220" s="49"/>
      <c r="BA220" s="31" t="s">
        <v>205</v>
      </c>
      <c r="BB220" s="9" t="s">
        <v>157</v>
      </c>
      <c r="BC220" s="9"/>
      <c r="BD220" s="49"/>
      <c r="BE220" s="23" t="s">
        <v>205</v>
      </c>
      <c r="BF220" s="9" t="s">
        <v>181</v>
      </c>
      <c r="BG220" s="9"/>
      <c r="BH220" s="9"/>
      <c r="BJ220" s="9"/>
      <c r="BK220" s="9"/>
      <c r="BL220" s="52"/>
      <c r="BM220" s="68" t="s">
        <v>67</v>
      </c>
      <c r="BN220" s="70" t="s">
        <v>209</v>
      </c>
      <c r="BO220" s="21" t="s">
        <v>209</v>
      </c>
      <c r="BP220" s="62" t="s">
        <v>209</v>
      </c>
      <c r="BQ220" s="100"/>
      <c r="BR220" s="58" t="s">
        <v>1392</v>
      </c>
    </row>
    <row r="221" spans="1:70" ht="16" x14ac:dyDescent="0.2">
      <c r="A221" s="60" t="s">
        <v>1382</v>
      </c>
      <c r="B221" s="60" t="s">
        <v>883</v>
      </c>
      <c r="C221" s="4" t="s">
        <v>1101</v>
      </c>
      <c r="D221" s="4" t="s">
        <v>1102</v>
      </c>
      <c r="E221" s="62" t="s">
        <v>28</v>
      </c>
      <c r="F221" s="62" t="s">
        <v>644</v>
      </c>
      <c r="G221" s="62" t="s">
        <v>945</v>
      </c>
      <c r="H221" s="64"/>
      <c r="I221" s="64"/>
      <c r="J221" s="64"/>
      <c r="K221" s="64"/>
      <c r="L221" s="64"/>
      <c r="M221" s="64"/>
      <c r="N221" s="64"/>
      <c r="O221" s="64"/>
      <c r="P221" s="64"/>
      <c r="Q221" s="64"/>
      <c r="R221" s="64"/>
      <c r="S221" s="64"/>
      <c r="T221" s="64"/>
      <c r="U221" s="64"/>
      <c r="V221" s="64"/>
      <c r="W221" s="64"/>
      <c r="X221" s="64"/>
      <c r="Y221" s="64"/>
      <c r="Z221" s="64"/>
      <c r="AA221" s="64"/>
      <c r="AB221" s="65" t="s">
        <v>205</v>
      </c>
      <c r="AC221" s="62" t="s">
        <v>483</v>
      </c>
      <c r="AD221" s="62" t="s">
        <v>483</v>
      </c>
      <c r="AE221" s="66" t="s">
        <v>215</v>
      </c>
      <c r="AF221" s="62" t="s">
        <v>200</v>
      </c>
      <c r="AG221" s="66">
        <v>2019</v>
      </c>
      <c r="AH221" s="67" t="s">
        <v>861</v>
      </c>
      <c r="AI221" s="64" t="s">
        <v>205</v>
      </c>
      <c r="AJ221" s="64"/>
      <c r="AK221" s="65"/>
      <c r="AL221" s="63"/>
      <c r="AM221" s="64" t="s">
        <v>205</v>
      </c>
      <c r="AN221" s="64" t="s">
        <v>205</v>
      </c>
      <c r="AO221" s="64"/>
      <c r="AP221" s="64" t="s">
        <v>205</v>
      </c>
      <c r="AQ221" s="64" t="s">
        <v>205</v>
      </c>
      <c r="AR221" s="64"/>
      <c r="AS221" s="64"/>
      <c r="AT221" s="64"/>
      <c r="AU221" s="64"/>
      <c r="AV221" s="65"/>
      <c r="AW221" s="31" t="s">
        <v>205</v>
      </c>
      <c r="AX221" s="9" t="s">
        <v>194</v>
      </c>
      <c r="AY221" s="9" t="s">
        <v>153</v>
      </c>
      <c r="AZ221" s="52" t="s">
        <v>148</v>
      </c>
      <c r="BA221" s="31" t="s">
        <v>205</v>
      </c>
      <c r="BB221" s="9" t="s">
        <v>161</v>
      </c>
      <c r="BC221" s="9" t="s">
        <v>165</v>
      </c>
      <c r="BD221" s="49" t="s">
        <v>188</v>
      </c>
      <c r="BE221" s="20"/>
      <c r="BF221" s="9"/>
      <c r="BG221" s="9"/>
      <c r="BH221" s="20"/>
      <c r="BJ221" s="9"/>
      <c r="BK221" s="9"/>
      <c r="BL221" s="49"/>
      <c r="BM221" s="68" t="s">
        <v>209</v>
      </c>
      <c r="BN221" s="62" t="s">
        <v>209</v>
      </c>
      <c r="BO221" s="17" t="s">
        <v>882</v>
      </c>
      <c r="BP221" s="62" t="s">
        <v>209</v>
      </c>
      <c r="BQ221" s="100"/>
      <c r="BR221" s="58" t="s">
        <v>1392</v>
      </c>
    </row>
    <row r="222" spans="1:70" ht="16" x14ac:dyDescent="0.2">
      <c r="A222" s="60" t="s">
        <v>1383</v>
      </c>
      <c r="B222" s="60" t="s">
        <v>899</v>
      </c>
      <c r="C222" s="4" t="s">
        <v>843</v>
      </c>
      <c r="D222" s="4"/>
      <c r="E222" s="62" t="s">
        <v>28</v>
      </c>
      <c r="F222" s="62"/>
      <c r="G222" s="62" t="s">
        <v>900</v>
      </c>
      <c r="H222" s="63" t="s">
        <v>205</v>
      </c>
      <c r="I222" s="64"/>
      <c r="J222" s="64" t="s">
        <v>205</v>
      </c>
      <c r="K222" s="64"/>
      <c r="L222" s="64"/>
      <c r="M222" s="64"/>
      <c r="N222" s="64" t="s">
        <v>205</v>
      </c>
      <c r="O222" s="64"/>
      <c r="P222" s="64"/>
      <c r="Q222" s="64"/>
      <c r="R222" s="64"/>
      <c r="S222" s="64"/>
      <c r="T222" s="64"/>
      <c r="U222" s="64"/>
      <c r="V222" s="64"/>
      <c r="W222" s="64"/>
      <c r="X222" s="64"/>
      <c r="Y222" s="64"/>
      <c r="Z222" s="64"/>
      <c r="AA222" s="64"/>
      <c r="AB222" s="65"/>
      <c r="AC222" s="62" t="s">
        <v>53</v>
      </c>
      <c r="AD222" s="62" t="s">
        <v>53</v>
      </c>
      <c r="AE222" s="66" t="s">
        <v>215</v>
      </c>
      <c r="AF222" s="62" t="s">
        <v>200</v>
      </c>
      <c r="AG222" s="66" t="s">
        <v>209</v>
      </c>
      <c r="AH222" s="67" t="s">
        <v>861</v>
      </c>
      <c r="AI222" s="64"/>
      <c r="AJ222" s="64"/>
      <c r="AK222" s="65" t="s">
        <v>205</v>
      </c>
      <c r="AL222" s="63"/>
      <c r="AM222" s="64" t="s">
        <v>205</v>
      </c>
      <c r="AN222" s="64" t="s">
        <v>205</v>
      </c>
      <c r="AO222" s="64"/>
      <c r="AP222" s="64" t="s">
        <v>205</v>
      </c>
      <c r="AQ222" s="64" t="s">
        <v>205</v>
      </c>
      <c r="AR222" s="64"/>
      <c r="AS222" s="64"/>
      <c r="AT222" s="64"/>
      <c r="AU222" s="64"/>
      <c r="AV222" s="65"/>
      <c r="AW222" s="29" t="s">
        <v>205</v>
      </c>
      <c r="AX222" s="9" t="s">
        <v>194</v>
      </c>
      <c r="AY222" s="9" t="s">
        <v>153</v>
      </c>
      <c r="AZ222" s="52" t="s">
        <v>172</v>
      </c>
      <c r="BA222" s="31" t="s">
        <v>205</v>
      </c>
      <c r="BB222" s="9" t="s">
        <v>161</v>
      </c>
      <c r="BC222" s="9"/>
      <c r="BD222" s="49"/>
      <c r="BE222" s="16" t="s">
        <v>205</v>
      </c>
      <c r="BF222" s="15" t="s">
        <v>170</v>
      </c>
      <c r="BG222" s="9"/>
      <c r="BH222" s="9"/>
      <c r="BI222" s="29"/>
      <c r="BJ222" s="9"/>
      <c r="BK222" s="9"/>
      <c r="BL222" s="49"/>
      <c r="BM222" s="68" t="s">
        <v>209</v>
      </c>
      <c r="BN222" s="62" t="s">
        <v>209</v>
      </c>
      <c r="BO222" s="9" t="s">
        <v>209</v>
      </c>
      <c r="BP222" s="62" t="s">
        <v>209</v>
      </c>
      <c r="BQ222" s="100"/>
      <c r="BR222" s="58" t="s">
        <v>1392</v>
      </c>
    </row>
    <row r="223" spans="1:70" ht="16" x14ac:dyDescent="0.2">
      <c r="A223" s="60" t="s">
        <v>1384</v>
      </c>
      <c r="B223" s="60" t="s">
        <v>896</v>
      </c>
      <c r="C223" s="4" t="s">
        <v>844</v>
      </c>
      <c r="D223" s="4"/>
      <c r="E223" s="62" t="s">
        <v>28</v>
      </c>
      <c r="F223" s="62"/>
      <c r="G223" s="62" t="s">
        <v>897</v>
      </c>
      <c r="H223" s="63" t="s">
        <v>205</v>
      </c>
      <c r="I223" s="64"/>
      <c r="J223" s="64" t="s">
        <v>205</v>
      </c>
      <c r="K223" s="64"/>
      <c r="L223" s="64"/>
      <c r="M223" s="64"/>
      <c r="N223" s="64"/>
      <c r="O223" s="64"/>
      <c r="P223" s="64"/>
      <c r="Q223" s="64"/>
      <c r="R223" s="64"/>
      <c r="S223" s="64"/>
      <c r="T223" s="64"/>
      <c r="U223" s="64"/>
      <c r="V223" s="64"/>
      <c r="W223" s="64"/>
      <c r="X223" s="64" t="s">
        <v>205</v>
      </c>
      <c r="Y223" s="64"/>
      <c r="Z223" s="64"/>
      <c r="AA223" s="64"/>
      <c r="AB223" s="65"/>
      <c r="AC223" s="62" t="s">
        <v>53</v>
      </c>
      <c r="AD223" s="62" t="s">
        <v>53</v>
      </c>
      <c r="AE223" s="66" t="s">
        <v>215</v>
      </c>
      <c r="AF223" s="62" t="s">
        <v>200</v>
      </c>
      <c r="AG223" s="66" t="s">
        <v>209</v>
      </c>
      <c r="AH223" s="67" t="s">
        <v>861</v>
      </c>
      <c r="AI223" s="64" t="s">
        <v>205</v>
      </c>
      <c r="AJ223" s="64" t="s">
        <v>205</v>
      </c>
      <c r="AK223" s="65" t="s">
        <v>205</v>
      </c>
      <c r="AL223" s="63"/>
      <c r="AM223" s="64" t="s">
        <v>205</v>
      </c>
      <c r="AN223" s="64" t="s">
        <v>205</v>
      </c>
      <c r="AO223" s="64"/>
      <c r="AP223" s="64" t="s">
        <v>205</v>
      </c>
      <c r="AQ223" s="64" t="s">
        <v>205</v>
      </c>
      <c r="AR223" s="64" t="s">
        <v>205</v>
      </c>
      <c r="AS223" s="64"/>
      <c r="AT223" s="64"/>
      <c r="AU223" s="64"/>
      <c r="AV223" s="65"/>
      <c r="AW223" s="29" t="s">
        <v>205</v>
      </c>
      <c r="AX223" s="9" t="s">
        <v>194</v>
      </c>
      <c r="AY223" s="9" t="s">
        <v>153</v>
      </c>
      <c r="AZ223" s="52" t="s">
        <v>172</v>
      </c>
      <c r="BA223" s="31" t="s">
        <v>205</v>
      </c>
      <c r="BB223" s="9" t="s">
        <v>161</v>
      </c>
      <c r="BC223" s="9"/>
      <c r="BD223" s="49"/>
      <c r="BE223" s="16" t="s">
        <v>205</v>
      </c>
      <c r="BF223" s="15" t="s">
        <v>170</v>
      </c>
      <c r="BG223" s="9"/>
      <c r="BH223" s="9"/>
      <c r="BI223" s="29"/>
      <c r="BJ223" s="9"/>
      <c r="BK223" s="9"/>
      <c r="BL223" s="49"/>
      <c r="BM223" s="68" t="s">
        <v>209</v>
      </c>
      <c r="BN223" s="62" t="s">
        <v>209</v>
      </c>
      <c r="BO223" s="9" t="s">
        <v>898</v>
      </c>
      <c r="BP223" s="62" t="s">
        <v>209</v>
      </c>
      <c r="BQ223" s="100"/>
      <c r="BR223" s="58" t="s">
        <v>1392</v>
      </c>
    </row>
    <row r="224" spans="1:70" ht="16" x14ac:dyDescent="0.2">
      <c r="A224" s="60" t="s">
        <v>754</v>
      </c>
      <c r="B224" s="60" t="s">
        <v>755</v>
      </c>
      <c r="C224" s="4" t="s">
        <v>757</v>
      </c>
      <c r="D224" s="4"/>
      <c r="E224" s="62" t="s">
        <v>34</v>
      </c>
      <c r="F224" s="62"/>
      <c r="G224" s="62" t="s">
        <v>752</v>
      </c>
      <c r="H224" s="63"/>
      <c r="I224" s="64"/>
      <c r="J224" s="64"/>
      <c r="K224" s="64"/>
      <c r="L224" s="64"/>
      <c r="M224" s="64"/>
      <c r="N224" s="64"/>
      <c r="O224" s="64"/>
      <c r="P224" s="64"/>
      <c r="Q224" s="64"/>
      <c r="R224" s="64"/>
      <c r="S224" s="64"/>
      <c r="T224" s="64"/>
      <c r="U224" s="64"/>
      <c r="V224" s="64"/>
      <c r="W224" s="64"/>
      <c r="X224" s="64"/>
      <c r="Y224" s="64" t="s">
        <v>205</v>
      </c>
      <c r="Z224" s="64"/>
      <c r="AA224" s="64"/>
      <c r="AB224" s="65"/>
      <c r="AC224" s="62" t="s">
        <v>753</v>
      </c>
      <c r="AD224" s="62" t="s">
        <v>66</v>
      </c>
      <c r="AE224" s="66" t="s">
        <v>215</v>
      </c>
      <c r="AF224" s="62" t="s">
        <v>133</v>
      </c>
      <c r="AG224" s="66">
        <v>1999</v>
      </c>
      <c r="AH224" s="67" t="s">
        <v>861</v>
      </c>
      <c r="AI224" s="64" t="s">
        <v>205</v>
      </c>
      <c r="AJ224" s="64"/>
      <c r="AK224" s="65"/>
      <c r="AL224" s="63"/>
      <c r="AM224" s="64"/>
      <c r="AN224" s="64" t="s">
        <v>205</v>
      </c>
      <c r="AO224" s="64"/>
      <c r="AP224" s="64"/>
      <c r="AQ224" s="64"/>
      <c r="AR224" s="64"/>
      <c r="AS224" s="64"/>
      <c r="AT224" s="64"/>
      <c r="AU224" s="64"/>
      <c r="AV224" s="65"/>
      <c r="AW224" s="31" t="s">
        <v>205</v>
      </c>
      <c r="AX224" s="9" t="s">
        <v>194</v>
      </c>
      <c r="AY224" s="9" t="s">
        <v>147</v>
      </c>
      <c r="BB224" s="9"/>
      <c r="BC224" s="9"/>
      <c r="BD224" s="49"/>
      <c r="BE224" s="20"/>
      <c r="BF224" s="9"/>
      <c r="BG224" s="9"/>
      <c r="BH224" s="9"/>
      <c r="BJ224" s="9"/>
      <c r="BK224" s="9"/>
      <c r="BL224" s="49"/>
      <c r="BM224" s="68" t="s">
        <v>209</v>
      </c>
      <c r="BN224" s="66" t="s">
        <v>209</v>
      </c>
      <c r="BO224" s="21" t="s">
        <v>209</v>
      </c>
      <c r="BP224" s="66" t="s">
        <v>209</v>
      </c>
      <c r="BQ224" s="100"/>
      <c r="BR224" s="58" t="s">
        <v>1392</v>
      </c>
    </row>
    <row r="225" spans="1:70" ht="16" x14ac:dyDescent="0.2">
      <c r="A225" s="60" t="s">
        <v>1385</v>
      </c>
      <c r="B225" s="60" t="s">
        <v>699</v>
      </c>
      <c r="C225" s="4" t="s">
        <v>1096</v>
      </c>
      <c r="D225" s="4" t="s">
        <v>1097</v>
      </c>
      <c r="E225" s="62" t="s">
        <v>331</v>
      </c>
      <c r="F225" s="62" t="s">
        <v>644</v>
      </c>
      <c r="G225" s="62" t="s">
        <v>333</v>
      </c>
      <c r="H225" s="63"/>
      <c r="I225" s="64"/>
      <c r="J225" s="64"/>
      <c r="K225" s="64"/>
      <c r="L225" s="64"/>
      <c r="M225" s="64"/>
      <c r="N225" s="64"/>
      <c r="O225" s="64"/>
      <c r="P225" s="64"/>
      <c r="Q225" s="64"/>
      <c r="R225" s="64"/>
      <c r="S225" s="64"/>
      <c r="T225" s="64"/>
      <c r="U225" s="64" t="s">
        <v>205</v>
      </c>
      <c r="V225" s="64"/>
      <c r="W225" s="64"/>
      <c r="X225" s="64"/>
      <c r="Y225" s="64"/>
      <c r="Z225" s="64"/>
      <c r="AA225" s="64"/>
      <c r="AB225" s="65"/>
      <c r="AC225" s="62" t="s">
        <v>334</v>
      </c>
      <c r="AD225" s="62" t="s">
        <v>334</v>
      </c>
      <c r="AE225" s="66" t="s">
        <v>215</v>
      </c>
      <c r="AF225" s="62" t="s">
        <v>201</v>
      </c>
      <c r="AG225" s="66">
        <v>2011</v>
      </c>
      <c r="AH225" s="67" t="s">
        <v>861</v>
      </c>
      <c r="AI225" s="64"/>
      <c r="AJ225" s="64"/>
      <c r="AK225" s="65"/>
      <c r="AL225" s="63"/>
      <c r="AM225" s="64" t="s">
        <v>205</v>
      </c>
      <c r="AN225" s="64" t="s">
        <v>205</v>
      </c>
      <c r="AO225" s="64"/>
      <c r="AP225" s="64"/>
      <c r="AQ225" s="64"/>
      <c r="AR225" s="64" t="s">
        <v>205</v>
      </c>
      <c r="AS225" s="64"/>
      <c r="AT225" s="64"/>
      <c r="AU225" s="64"/>
      <c r="AV225" s="65"/>
      <c r="AW225" s="31" t="s">
        <v>205</v>
      </c>
      <c r="AX225" s="9" t="s">
        <v>194</v>
      </c>
      <c r="AY225" s="9" t="s">
        <v>147</v>
      </c>
      <c r="AZ225" s="49" t="s">
        <v>153</v>
      </c>
      <c r="BB225" s="9"/>
      <c r="BC225" s="9"/>
      <c r="BE225" s="23" t="s">
        <v>205</v>
      </c>
      <c r="BF225" s="21" t="s">
        <v>624</v>
      </c>
      <c r="BG225" s="9"/>
      <c r="BH225" s="9"/>
      <c r="BJ225" s="9"/>
      <c r="BK225" s="9"/>
      <c r="BL225" s="52"/>
      <c r="BM225" s="68" t="s">
        <v>209</v>
      </c>
      <c r="BN225" s="70" t="s">
        <v>209</v>
      </c>
      <c r="BO225" s="21" t="s">
        <v>209</v>
      </c>
      <c r="BP225" s="62" t="s">
        <v>209</v>
      </c>
      <c r="BQ225" s="100"/>
      <c r="BR225" s="58" t="s">
        <v>1392</v>
      </c>
    </row>
    <row r="226" spans="1:70" ht="16" x14ac:dyDescent="0.2">
      <c r="A226" s="61" t="s">
        <v>1446</v>
      </c>
      <c r="B226" s="61" t="s">
        <v>1386</v>
      </c>
      <c r="C226" s="4" t="s">
        <v>1046</v>
      </c>
      <c r="D226" s="61"/>
      <c r="E226" s="61" t="s">
        <v>52</v>
      </c>
      <c r="F226" s="61"/>
      <c r="G226" s="61" t="s">
        <v>1047</v>
      </c>
      <c r="H226" s="61"/>
      <c r="I226" s="61"/>
      <c r="J226" s="72"/>
      <c r="K226" s="72"/>
      <c r="L226" s="72"/>
      <c r="M226" s="72"/>
      <c r="N226" s="72"/>
      <c r="O226" s="72"/>
      <c r="P226" s="72"/>
      <c r="Q226" s="72"/>
      <c r="R226" s="72"/>
      <c r="S226" s="72"/>
      <c r="T226" s="72"/>
      <c r="U226" s="72"/>
      <c r="V226" s="61"/>
      <c r="W226" s="61"/>
      <c r="X226" s="61"/>
      <c r="Y226" s="61"/>
      <c r="Z226" s="61"/>
      <c r="AA226" s="61"/>
      <c r="AB226" s="65" t="s">
        <v>205</v>
      </c>
      <c r="AC226" s="62" t="s">
        <v>1048</v>
      </c>
      <c r="AD226" s="61" t="s">
        <v>40</v>
      </c>
      <c r="AE226" s="66" t="s">
        <v>215</v>
      </c>
      <c r="AF226" s="61" t="s">
        <v>133</v>
      </c>
      <c r="AG226" s="73">
        <v>2018</v>
      </c>
      <c r="AH226" s="67" t="s">
        <v>858</v>
      </c>
      <c r="AI226" s="72" t="s">
        <v>205</v>
      </c>
      <c r="AJ226" s="72"/>
      <c r="AK226" s="65" t="s">
        <v>205</v>
      </c>
      <c r="AL226" s="63"/>
      <c r="AM226" s="72"/>
      <c r="AN226" s="72"/>
      <c r="AO226" s="72"/>
      <c r="AP226" s="72"/>
      <c r="AQ226" s="72"/>
      <c r="AR226" s="72"/>
      <c r="AS226" s="72"/>
      <c r="AT226" s="72" t="s">
        <v>205</v>
      </c>
      <c r="AU226" s="72"/>
      <c r="AV226" s="65"/>
      <c r="AW226" s="29" t="s">
        <v>205</v>
      </c>
      <c r="AX226" s="9" t="s">
        <v>194</v>
      </c>
      <c r="AY226" s="9" t="s">
        <v>147</v>
      </c>
      <c r="AZ226" s="49"/>
      <c r="BA226" s="29" t="s">
        <v>205</v>
      </c>
      <c r="BB226" s="20" t="s">
        <v>173</v>
      </c>
      <c r="BC226" s="9"/>
      <c r="BD226" s="49"/>
      <c r="BE226" s="16"/>
      <c r="BF226" s="9"/>
      <c r="BG226" s="9"/>
      <c r="BH226" s="9"/>
      <c r="BI226" s="29"/>
      <c r="BJ226" s="9"/>
      <c r="BK226" s="9"/>
      <c r="BL226" s="52"/>
      <c r="BM226" s="68" t="s">
        <v>67</v>
      </c>
      <c r="BN226" s="61" t="s">
        <v>209</v>
      </c>
      <c r="BO226" s="21" t="s">
        <v>209</v>
      </c>
      <c r="BP226" s="61" t="s">
        <v>209</v>
      </c>
      <c r="BQ226" s="102"/>
      <c r="BR226" s="58" t="s">
        <v>1392</v>
      </c>
    </row>
    <row r="227" spans="1:70" ht="16" x14ac:dyDescent="0.2">
      <c r="A227" s="60" t="s">
        <v>1387</v>
      </c>
      <c r="B227" s="60" t="s">
        <v>870</v>
      </c>
      <c r="C227" s="4" t="s">
        <v>436</v>
      </c>
      <c r="D227" s="4"/>
      <c r="E227" s="62" t="s">
        <v>437</v>
      </c>
      <c r="F227" s="62"/>
      <c r="G227" s="62" t="s">
        <v>438</v>
      </c>
      <c r="H227" s="63"/>
      <c r="I227" s="64"/>
      <c r="J227" s="64"/>
      <c r="K227" s="64"/>
      <c r="L227" s="64"/>
      <c r="M227" s="64"/>
      <c r="N227" s="64"/>
      <c r="O227" s="64"/>
      <c r="P227" s="64"/>
      <c r="Q227" s="64"/>
      <c r="R227" s="64"/>
      <c r="S227" s="64"/>
      <c r="T227" s="64"/>
      <c r="U227" s="64" t="s">
        <v>205</v>
      </c>
      <c r="V227" s="64"/>
      <c r="W227" s="64"/>
      <c r="X227" s="64"/>
      <c r="Y227" s="64"/>
      <c r="Z227" s="64"/>
      <c r="AA227" s="64"/>
      <c r="AB227" s="65"/>
      <c r="AC227" s="62" t="s">
        <v>439</v>
      </c>
      <c r="AD227" s="62" t="s">
        <v>439</v>
      </c>
      <c r="AE227" s="66" t="s">
        <v>215</v>
      </c>
      <c r="AF227" s="62" t="s">
        <v>200</v>
      </c>
      <c r="AG227" s="66">
        <v>2015</v>
      </c>
      <c r="AH227" s="67" t="s">
        <v>200</v>
      </c>
      <c r="AI227" s="64"/>
      <c r="AJ227" s="64"/>
      <c r="AK227" s="65"/>
      <c r="AL227" s="63" t="s">
        <v>205</v>
      </c>
      <c r="AM227" s="64"/>
      <c r="AN227" s="64" t="s">
        <v>205</v>
      </c>
      <c r="AO227" s="64"/>
      <c r="AP227" s="64"/>
      <c r="AQ227" s="64"/>
      <c r="AR227" s="64"/>
      <c r="AS227" s="64"/>
      <c r="AT227" s="64"/>
      <c r="AU227" s="64"/>
      <c r="AV227" s="65"/>
      <c r="AW227" s="31" t="s">
        <v>205</v>
      </c>
      <c r="AX227" s="9" t="s">
        <v>147</v>
      </c>
      <c r="AY227" s="9" t="s">
        <v>149</v>
      </c>
      <c r="AZ227" s="49" t="s">
        <v>150</v>
      </c>
      <c r="BB227" s="9"/>
      <c r="BC227" s="9"/>
      <c r="BD227" s="49"/>
      <c r="BE227" s="20"/>
      <c r="BF227" s="9"/>
      <c r="BG227" s="9"/>
      <c r="BH227" s="9"/>
      <c r="BJ227" s="9"/>
      <c r="BK227" s="9"/>
      <c r="BL227" s="52"/>
      <c r="BM227" s="68" t="s">
        <v>438</v>
      </c>
      <c r="BN227" s="70" t="s">
        <v>209</v>
      </c>
      <c r="BO227" s="21" t="s">
        <v>209</v>
      </c>
      <c r="BP227" s="62" t="s">
        <v>209</v>
      </c>
      <c r="BQ227" s="100"/>
      <c r="BR227" s="58" t="s">
        <v>1392</v>
      </c>
    </row>
    <row r="228" spans="1:70" ht="16" x14ac:dyDescent="0.2">
      <c r="A228" s="60" t="s">
        <v>1388</v>
      </c>
      <c r="B228" s="60" t="s">
        <v>400</v>
      </c>
      <c r="C228" s="4" t="s">
        <v>1109</v>
      </c>
      <c r="D228" s="4" t="s">
        <v>395</v>
      </c>
      <c r="E228" s="62" t="s">
        <v>28</v>
      </c>
      <c r="F228" s="62"/>
      <c r="G228" s="62" t="s">
        <v>398</v>
      </c>
      <c r="H228" s="63"/>
      <c r="I228" s="64"/>
      <c r="J228" s="64"/>
      <c r="K228" s="64"/>
      <c r="L228" s="64"/>
      <c r="M228" s="64"/>
      <c r="N228" s="64"/>
      <c r="O228" s="64"/>
      <c r="P228" s="64"/>
      <c r="Q228" s="64"/>
      <c r="R228" s="64"/>
      <c r="S228" s="64"/>
      <c r="T228" s="64"/>
      <c r="U228" s="64" t="s">
        <v>205</v>
      </c>
      <c r="V228" s="64"/>
      <c r="W228" s="64"/>
      <c r="X228" s="64"/>
      <c r="Y228" s="64"/>
      <c r="Z228" s="64"/>
      <c r="AA228" s="64"/>
      <c r="AB228" s="65"/>
      <c r="AC228" s="62" t="s">
        <v>401</v>
      </c>
      <c r="AD228" s="62" t="s">
        <v>315</v>
      </c>
      <c r="AE228" s="66" t="s">
        <v>215</v>
      </c>
      <c r="AF228" s="62" t="s">
        <v>199</v>
      </c>
      <c r="AG228" s="66" t="s">
        <v>209</v>
      </c>
      <c r="AH228" s="67" t="s">
        <v>861</v>
      </c>
      <c r="AI228" s="64"/>
      <c r="AJ228" s="64"/>
      <c r="AK228" s="65" t="s">
        <v>205</v>
      </c>
      <c r="AL228" s="63"/>
      <c r="AM228" s="64"/>
      <c r="AN228" s="64"/>
      <c r="AO228" s="64" t="s">
        <v>205</v>
      </c>
      <c r="AP228" s="64"/>
      <c r="AQ228" s="64"/>
      <c r="AR228" s="64" t="s">
        <v>205</v>
      </c>
      <c r="AS228" s="64"/>
      <c r="AT228" s="64"/>
      <c r="AU228" s="64"/>
      <c r="AV228" s="65"/>
      <c r="AW228" s="31"/>
      <c r="AX228" s="9"/>
      <c r="AY228" s="9"/>
      <c r="AZ228" s="49"/>
      <c r="BA228" s="31" t="s">
        <v>205</v>
      </c>
      <c r="BB228" s="9" t="s">
        <v>188</v>
      </c>
      <c r="BC228" s="9"/>
      <c r="BD228" s="52"/>
      <c r="BE228" s="23" t="s">
        <v>205</v>
      </c>
      <c r="BF228" s="9" t="s">
        <v>190</v>
      </c>
      <c r="BG228" s="9"/>
      <c r="BH228" s="9"/>
      <c r="BI228" s="31"/>
      <c r="BJ228" s="9"/>
      <c r="BK228" s="9"/>
      <c r="BL228" s="52"/>
      <c r="BM228" s="68" t="s">
        <v>402</v>
      </c>
      <c r="BN228" s="70" t="s">
        <v>209</v>
      </c>
      <c r="BO228" s="21" t="s">
        <v>209</v>
      </c>
      <c r="BP228" s="62" t="s">
        <v>209</v>
      </c>
      <c r="BQ228" s="100"/>
      <c r="BR228" s="58" t="s">
        <v>1392</v>
      </c>
    </row>
    <row r="229" spans="1:70" ht="16" x14ac:dyDescent="0.2">
      <c r="A229" s="60" t="s">
        <v>1389</v>
      </c>
      <c r="B229" s="60" t="s">
        <v>1390</v>
      </c>
      <c r="C229" s="4" t="s">
        <v>1111</v>
      </c>
      <c r="D229" s="4" t="s">
        <v>1112</v>
      </c>
      <c r="E229" s="62" t="s">
        <v>34</v>
      </c>
      <c r="F229" s="62"/>
      <c r="G229" s="62" t="s">
        <v>885</v>
      </c>
      <c r="H229" s="63"/>
      <c r="I229" s="64"/>
      <c r="J229" s="64"/>
      <c r="K229" s="64"/>
      <c r="L229" s="64"/>
      <c r="M229" s="64"/>
      <c r="N229" s="64"/>
      <c r="O229" s="64"/>
      <c r="P229" s="64"/>
      <c r="Q229" s="64"/>
      <c r="R229" s="64"/>
      <c r="S229" s="64"/>
      <c r="T229" s="64"/>
      <c r="U229" s="64"/>
      <c r="V229" s="64"/>
      <c r="W229" s="64"/>
      <c r="X229" s="64"/>
      <c r="Y229" s="64"/>
      <c r="Z229" s="64"/>
      <c r="AA229" s="64"/>
      <c r="AB229" s="65" t="s">
        <v>205</v>
      </c>
      <c r="AC229" s="62" t="s">
        <v>886</v>
      </c>
      <c r="AD229" s="62" t="s">
        <v>887</v>
      </c>
      <c r="AE229" s="66" t="s">
        <v>587</v>
      </c>
      <c r="AF229" s="62" t="s">
        <v>200</v>
      </c>
      <c r="AG229" s="66">
        <v>2013</v>
      </c>
      <c r="AH229" s="67" t="s">
        <v>200</v>
      </c>
      <c r="AI229" s="64" t="s">
        <v>205</v>
      </c>
      <c r="AJ229" s="64"/>
      <c r="AK229" s="65"/>
      <c r="AL229" s="63"/>
      <c r="AM229" s="64"/>
      <c r="AN229" s="64"/>
      <c r="AO229" s="64" t="s">
        <v>205</v>
      </c>
      <c r="AP229" s="64" t="s">
        <v>205</v>
      </c>
      <c r="AQ229" s="64"/>
      <c r="AR229" s="64"/>
      <c r="AS229" s="64"/>
      <c r="AT229" s="64"/>
      <c r="AU229" s="64"/>
      <c r="AV229" s="65"/>
      <c r="AX229" s="9"/>
      <c r="AY229" s="9"/>
      <c r="BA229" s="31" t="s">
        <v>205</v>
      </c>
      <c r="BB229" s="9" t="s">
        <v>173</v>
      </c>
      <c r="BC229" s="9" t="s">
        <v>188</v>
      </c>
      <c r="BD229" s="49"/>
      <c r="BE229" s="20"/>
      <c r="BF229" s="9"/>
      <c r="BG229" s="9"/>
      <c r="BH229" s="20"/>
      <c r="BJ229" s="9"/>
      <c r="BK229" s="9"/>
      <c r="BL229" s="49"/>
      <c r="BM229" s="68" t="s">
        <v>67</v>
      </c>
      <c r="BN229" s="70" t="s">
        <v>209</v>
      </c>
      <c r="BO229" s="9" t="s">
        <v>209</v>
      </c>
      <c r="BP229" s="62" t="s">
        <v>209</v>
      </c>
      <c r="BQ229" s="100"/>
      <c r="BR229" s="58" t="s">
        <v>1392</v>
      </c>
    </row>
    <row r="230" spans="1:70" ht="17" thickBot="1" x14ac:dyDescent="0.25">
      <c r="A230" s="85" t="s">
        <v>1391</v>
      </c>
      <c r="B230" s="85" t="s">
        <v>872</v>
      </c>
      <c r="C230" s="86" t="s">
        <v>1162</v>
      </c>
      <c r="D230" s="86" t="s">
        <v>1087</v>
      </c>
      <c r="E230" s="87" t="s">
        <v>437</v>
      </c>
      <c r="F230" s="87" t="s">
        <v>644</v>
      </c>
      <c r="G230" s="87" t="s">
        <v>645</v>
      </c>
      <c r="H230" s="88"/>
      <c r="I230" s="89"/>
      <c r="J230" s="89"/>
      <c r="K230" s="89"/>
      <c r="L230" s="89"/>
      <c r="M230" s="89"/>
      <c r="N230" s="89"/>
      <c r="O230" s="89"/>
      <c r="P230" s="89"/>
      <c r="Q230" s="89"/>
      <c r="R230" s="89"/>
      <c r="S230" s="89"/>
      <c r="T230" s="89"/>
      <c r="U230" s="89"/>
      <c r="V230" s="89"/>
      <c r="W230" s="89"/>
      <c r="X230" s="89"/>
      <c r="Y230" s="89" t="s">
        <v>205</v>
      </c>
      <c r="Z230" s="89"/>
      <c r="AA230" s="89"/>
      <c r="AB230" s="90"/>
      <c r="AC230" s="87" t="s">
        <v>646</v>
      </c>
      <c r="AD230" s="118" t="s">
        <v>76</v>
      </c>
      <c r="AE230" s="91" t="s">
        <v>647</v>
      </c>
      <c r="AF230" s="87" t="s">
        <v>198</v>
      </c>
      <c r="AG230" s="91" t="s">
        <v>209</v>
      </c>
      <c r="AH230" s="92" t="s">
        <v>860</v>
      </c>
      <c r="AI230" s="89" t="s">
        <v>205</v>
      </c>
      <c r="AJ230" s="89"/>
      <c r="AK230" s="90"/>
      <c r="AL230" s="88"/>
      <c r="AM230" s="89"/>
      <c r="AN230" s="89"/>
      <c r="AO230" s="89" t="s">
        <v>205</v>
      </c>
      <c r="AP230" s="89"/>
      <c r="AQ230" s="89"/>
      <c r="AR230" s="89"/>
      <c r="AS230" s="89" t="s">
        <v>205</v>
      </c>
      <c r="AT230" s="114"/>
      <c r="AU230" s="114"/>
      <c r="AV230" s="115"/>
      <c r="AW230" s="93"/>
      <c r="AX230" s="94"/>
      <c r="AY230" s="94"/>
      <c r="AZ230" s="95"/>
      <c r="BA230" s="96" t="s">
        <v>205</v>
      </c>
      <c r="BB230" s="94" t="s">
        <v>165</v>
      </c>
      <c r="BC230" s="94"/>
      <c r="BD230" s="95"/>
      <c r="BE230" s="97" t="s">
        <v>205</v>
      </c>
      <c r="BF230" s="94" t="s">
        <v>169</v>
      </c>
      <c r="BG230" s="94" t="s">
        <v>175</v>
      </c>
      <c r="BH230" s="94"/>
      <c r="BI230" s="93"/>
      <c r="BJ230" s="94"/>
      <c r="BK230" s="94"/>
      <c r="BL230" s="95"/>
      <c r="BM230" s="98" t="s">
        <v>209</v>
      </c>
      <c r="BN230" s="99" t="s">
        <v>209</v>
      </c>
      <c r="BO230" s="94" t="s">
        <v>209</v>
      </c>
      <c r="BP230" s="99" t="s">
        <v>209</v>
      </c>
      <c r="BQ230" s="103"/>
      <c r="BR230" s="58" t="s">
        <v>1392</v>
      </c>
    </row>
    <row r="231" spans="1:70" x14ac:dyDescent="0.2">
      <c r="AH231" s="38"/>
      <c r="AX231" s="9"/>
      <c r="AY231" s="9"/>
      <c r="BB231" s="9"/>
      <c r="BC231" s="9"/>
      <c r="BD231" s="49"/>
      <c r="BF231" s="9"/>
      <c r="BG231" s="9"/>
      <c r="BJ231" s="9"/>
      <c r="BK231" s="9"/>
      <c r="BL231" s="49"/>
    </row>
    <row r="232" spans="1:70" x14ac:dyDescent="0.2">
      <c r="AH232" s="38"/>
      <c r="AX232" s="9"/>
      <c r="AY232" s="9"/>
      <c r="BB232" s="9"/>
      <c r="BC232" s="9"/>
      <c r="BD232" s="49"/>
      <c r="BF232" s="9"/>
      <c r="BG232" s="9"/>
      <c r="BJ232" s="9"/>
      <c r="BK232" s="9"/>
      <c r="BL232" s="49"/>
    </row>
    <row r="233" spans="1:70" x14ac:dyDescent="0.2">
      <c r="AH233" s="38"/>
      <c r="AX233" s="9"/>
      <c r="AY233" s="9"/>
      <c r="BB233" s="9"/>
      <c r="BC233" s="9"/>
      <c r="BD233" s="49"/>
      <c r="BF233" s="9"/>
      <c r="BG233" s="9"/>
      <c r="BJ233" s="9"/>
      <c r="BK233" s="9"/>
      <c r="BL233" s="49"/>
    </row>
    <row r="234" spans="1:70" x14ac:dyDescent="0.2">
      <c r="AH234" s="38"/>
      <c r="AX234" s="9"/>
      <c r="AY234" s="9"/>
      <c r="BB234" s="9"/>
      <c r="BC234" s="9"/>
      <c r="BD234" s="49"/>
      <c r="BF234" s="9"/>
      <c r="BG234" s="9"/>
      <c r="BJ234" s="9"/>
      <c r="BK234" s="9"/>
      <c r="BL234" s="49"/>
    </row>
    <row r="235" spans="1:70" x14ac:dyDescent="0.2">
      <c r="AH235" s="38"/>
      <c r="AX235" s="9"/>
      <c r="AY235" s="9"/>
      <c r="BB235" s="9"/>
      <c r="BC235" s="9"/>
      <c r="BD235" s="49"/>
      <c r="BF235" s="9"/>
      <c r="BG235" s="9"/>
      <c r="BJ235" s="9"/>
      <c r="BK235" s="9"/>
      <c r="BL235" s="49"/>
    </row>
    <row r="236" spans="1:70" x14ac:dyDescent="0.2">
      <c r="AH236" s="38"/>
      <c r="AX236" s="9"/>
      <c r="AY236" s="9"/>
      <c r="BB236" s="9"/>
      <c r="BC236" s="9"/>
      <c r="BD236" s="49"/>
      <c r="BF236" s="9"/>
      <c r="BG236" s="9"/>
      <c r="BJ236" s="9"/>
      <c r="BK236" s="9"/>
      <c r="BL236" s="49"/>
    </row>
    <row r="237" spans="1:70" x14ac:dyDescent="0.2">
      <c r="AH237" s="38"/>
      <c r="AX237" s="9"/>
      <c r="AY237" s="9"/>
      <c r="BB237" s="9"/>
      <c r="BC237" s="9"/>
      <c r="BD237" s="49"/>
      <c r="BF237" s="9"/>
      <c r="BG237" s="9"/>
      <c r="BJ237" s="9"/>
      <c r="BK237" s="9"/>
      <c r="BL237" s="49"/>
    </row>
    <row r="238" spans="1:70" x14ac:dyDescent="0.2">
      <c r="AH238" s="38"/>
      <c r="AX238" s="9"/>
      <c r="AY238" s="9"/>
      <c r="BB238" s="9"/>
      <c r="BC238" s="9"/>
      <c r="BD238" s="49"/>
      <c r="BF238" s="9"/>
      <c r="BG238" s="9"/>
      <c r="BJ238" s="9"/>
      <c r="BK238" s="9"/>
      <c r="BL238" s="49"/>
    </row>
    <row r="239" spans="1:70" x14ac:dyDescent="0.2">
      <c r="AH239" s="38"/>
      <c r="AX239" s="9"/>
      <c r="AY239" s="9"/>
      <c r="BB239" s="9"/>
      <c r="BC239" s="9"/>
      <c r="BD239" s="49"/>
      <c r="BF239" s="9"/>
      <c r="BG239" s="9"/>
      <c r="BJ239" s="9"/>
      <c r="BK239" s="9"/>
      <c r="BL239" s="49"/>
    </row>
    <row r="240" spans="1:70" x14ac:dyDescent="0.2">
      <c r="AH240" s="38"/>
      <c r="AX240" s="9"/>
      <c r="AY240" s="9"/>
      <c r="BB240" s="9"/>
      <c r="BC240" s="9"/>
      <c r="BD240" s="49"/>
      <c r="BF240" s="9"/>
      <c r="BG240" s="9"/>
      <c r="BJ240" s="9"/>
      <c r="BK240" s="9"/>
      <c r="BL240" s="49"/>
    </row>
    <row r="241" spans="34:64" x14ac:dyDescent="0.2">
      <c r="AH241" s="38"/>
      <c r="AX241" s="9"/>
      <c r="AY241" s="9"/>
      <c r="BB241" s="9"/>
      <c r="BC241" s="9"/>
      <c r="BD241" s="49"/>
      <c r="BF241" s="9"/>
      <c r="BG241" s="9"/>
      <c r="BJ241" s="9"/>
      <c r="BK241" s="9"/>
      <c r="BL241" s="49"/>
    </row>
    <row r="242" spans="34:64" x14ac:dyDescent="0.2">
      <c r="AH242" s="38"/>
      <c r="AX242" s="9"/>
      <c r="AY242" s="9"/>
      <c r="BB242" s="9"/>
      <c r="BC242" s="9"/>
      <c r="BD242" s="49"/>
      <c r="BF242" s="9"/>
      <c r="BG242" s="9"/>
      <c r="BJ242" s="9"/>
      <c r="BK242" s="9"/>
      <c r="BL242" s="49"/>
    </row>
    <row r="243" spans="34:64" x14ac:dyDescent="0.2">
      <c r="AH243" s="38"/>
      <c r="AX243" s="9"/>
      <c r="AY243" s="9"/>
      <c r="BB243" s="9"/>
      <c r="BC243" s="9"/>
      <c r="BD243" s="49"/>
      <c r="BF243" s="9"/>
      <c r="BG243" s="9"/>
      <c r="BJ243" s="9"/>
      <c r="BK243" s="9"/>
      <c r="BL243" s="49"/>
    </row>
    <row r="244" spans="34:64" x14ac:dyDescent="0.2">
      <c r="AH244" s="38"/>
      <c r="AX244" s="9"/>
      <c r="AY244" s="9"/>
      <c r="BB244" s="9"/>
      <c r="BC244" s="9"/>
      <c r="BD244" s="49"/>
      <c r="BF244" s="9"/>
      <c r="BG244" s="9"/>
      <c r="BJ244" s="9"/>
      <c r="BK244" s="9"/>
      <c r="BL244" s="49"/>
    </row>
    <row r="245" spans="34:64" x14ac:dyDescent="0.2">
      <c r="AH245" s="38"/>
      <c r="AX245" s="9"/>
      <c r="AY245" s="9"/>
      <c r="BB245" s="9"/>
      <c r="BC245" s="9"/>
      <c r="BD245" s="49"/>
      <c r="BF245" s="9"/>
      <c r="BG245" s="9"/>
      <c r="BJ245" s="9"/>
      <c r="BK245" s="9"/>
      <c r="BL245" s="49"/>
    </row>
    <row r="246" spans="34:64" x14ac:dyDescent="0.2">
      <c r="AH246" s="38"/>
      <c r="AX246" s="9"/>
      <c r="AY246" s="9"/>
      <c r="BB246" s="9"/>
      <c r="BC246" s="9"/>
      <c r="BD246" s="49"/>
      <c r="BF246" s="9"/>
      <c r="BG246" s="9"/>
      <c r="BJ246" s="9"/>
      <c r="BK246" s="9"/>
      <c r="BL246" s="49"/>
    </row>
    <row r="247" spans="34:64" x14ac:dyDescent="0.2">
      <c r="AH247" s="38"/>
      <c r="AX247" s="9"/>
      <c r="AY247" s="9"/>
      <c r="BB247" s="9"/>
      <c r="BC247" s="9"/>
      <c r="BD247" s="49"/>
      <c r="BF247" s="9"/>
      <c r="BG247" s="9"/>
      <c r="BJ247" s="9"/>
      <c r="BK247" s="9"/>
      <c r="BL247" s="49"/>
    </row>
    <row r="248" spans="34:64" x14ac:dyDescent="0.2">
      <c r="AH248" s="38"/>
      <c r="AX248" s="9"/>
      <c r="AY248" s="9"/>
      <c r="BB248" s="9"/>
      <c r="BC248" s="9"/>
      <c r="BD248" s="49"/>
      <c r="BF248" s="9"/>
      <c r="BG248" s="9"/>
      <c r="BJ248" s="9"/>
      <c r="BK248" s="9"/>
      <c r="BL248" s="49"/>
    </row>
    <row r="249" spans="34:64" x14ac:dyDescent="0.2">
      <c r="AH249" s="38"/>
      <c r="AX249" s="9"/>
      <c r="AY249" s="9"/>
      <c r="BB249" s="9"/>
      <c r="BC249" s="9"/>
      <c r="BD249" s="49"/>
      <c r="BF249" s="9"/>
      <c r="BG249" s="9"/>
      <c r="BJ249" s="9"/>
      <c r="BK249" s="9"/>
      <c r="BL249" s="49"/>
    </row>
    <row r="250" spans="34:64" x14ac:dyDescent="0.2">
      <c r="AH250" s="38"/>
      <c r="AX250" s="9"/>
      <c r="AY250" s="9"/>
      <c r="BB250" s="9"/>
      <c r="BC250" s="9"/>
      <c r="BD250" s="49"/>
      <c r="BF250" s="9"/>
      <c r="BG250" s="9"/>
      <c r="BJ250" s="9"/>
      <c r="BK250" s="9"/>
      <c r="BL250" s="49"/>
    </row>
    <row r="251" spans="34:64" x14ac:dyDescent="0.2">
      <c r="AH251" s="38"/>
      <c r="AX251" s="9"/>
      <c r="AY251" s="9"/>
      <c r="BB251" s="9"/>
      <c r="BC251" s="9"/>
      <c r="BD251" s="49"/>
      <c r="BF251" s="9"/>
      <c r="BG251" s="9"/>
      <c r="BJ251" s="9"/>
      <c r="BK251" s="9"/>
      <c r="BL251" s="49"/>
    </row>
    <row r="252" spans="34:64" x14ac:dyDescent="0.2">
      <c r="AH252" s="38"/>
      <c r="AX252" s="9"/>
      <c r="AY252" s="9"/>
      <c r="BB252" s="9"/>
      <c r="BC252" s="9"/>
      <c r="BD252" s="49"/>
      <c r="BF252" s="9"/>
      <c r="BG252" s="9"/>
      <c r="BJ252" s="9"/>
      <c r="BK252" s="9"/>
      <c r="BL252" s="49"/>
    </row>
    <row r="253" spans="34:64" x14ac:dyDescent="0.2">
      <c r="AH253" s="38"/>
      <c r="AX253" s="9"/>
      <c r="AY253" s="9"/>
      <c r="BB253" s="9"/>
      <c r="BC253" s="9"/>
      <c r="BD253" s="49"/>
      <c r="BF253" s="9"/>
      <c r="BG253" s="9"/>
      <c r="BJ253" s="9"/>
      <c r="BK253" s="9"/>
      <c r="BL253" s="49"/>
    </row>
    <row r="254" spans="34:64" x14ac:dyDescent="0.2">
      <c r="AH254" s="38"/>
      <c r="AX254" s="9"/>
      <c r="AY254" s="9"/>
      <c r="BB254" s="9"/>
      <c r="BC254" s="9"/>
      <c r="BD254" s="49"/>
      <c r="BF254" s="9"/>
      <c r="BG254" s="9"/>
      <c r="BJ254" s="9"/>
      <c r="BK254" s="9"/>
      <c r="BL254" s="49"/>
    </row>
    <row r="255" spans="34:64" x14ac:dyDescent="0.2">
      <c r="AH255" s="38"/>
      <c r="AX255" s="9"/>
      <c r="AY255" s="9"/>
      <c r="BB255" s="9"/>
      <c r="BC255" s="9"/>
      <c r="BD255" s="49"/>
      <c r="BF255" s="9"/>
      <c r="BG255" s="9"/>
      <c r="BJ255" s="9"/>
      <c r="BK255" s="9"/>
      <c r="BL255" s="49"/>
    </row>
    <row r="256" spans="34:64" x14ac:dyDescent="0.2">
      <c r="AH256" s="38"/>
      <c r="AX256" s="9"/>
      <c r="AY256" s="9"/>
      <c r="BB256" s="9"/>
      <c r="BC256" s="9"/>
      <c r="BD256" s="49"/>
      <c r="BF256" s="9"/>
      <c r="BG256" s="9"/>
      <c r="BJ256" s="9"/>
      <c r="BK256" s="9"/>
      <c r="BL256" s="49"/>
    </row>
    <row r="257" spans="34:64" x14ac:dyDescent="0.2">
      <c r="AH257" s="38"/>
      <c r="AX257" s="9"/>
      <c r="AY257" s="9"/>
      <c r="BB257" s="9"/>
      <c r="BC257" s="9"/>
      <c r="BD257" s="49"/>
      <c r="BF257" s="9"/>
      <c r="BG257" s="9"/>
      <c r="BJ257" s="9"/>
      <c r="BK257" s="9"/>
      <c r="BL257" s="49"/>
    </row>
    <row r="258" spans="34:64" x14ac:dyDescent="0.2">
      <c r="AH258" s="38"/>
      <c r="AX258" s="9"/>
      <c r="AY258" s="9"/>
      <c r="BB258" s="9"/>
      <c r="BC258" s="9"/>
      <c r="BD258" s="49"/>
      <c r="BF258" s="9"/>
      <c r="BG258" s="9"/>
      <c r="BJ258" s="9"/>
      <c r="BK258" s="9"/>
      <c r="BL258" s="49"/>
    </row>
    <row r="259" spans="34:64" x14ac:dyDescent="0.2">
      <c r="AH259" s="38"/>
      <c r="AX259" s="9"/>
      <c r="AY259" s="9"/>
      <c r="BB259" s="9"/>
      <c r="BC259" s="9"/>
      <c r="BD259" s="49"/>
      <c r="BF259" s="9"/>
      <c r="BG259" s="9"/>
      <c r="BJ259" s="9"/>
      <c r="BK259" s="9"/>
      <c r="BL259" s="49"/>
    </row>
    <row r="260" spans="34:64" x14ac:dyDescent="0.2">
      <c r="AH260" s="38"/>
      <c r="AX260" s="9"/>
      <c r="AY260" s="9"/>
      <c r="BB260" s="9"/>
      <c r="BC260" s="9"/>
      <c r="BD260" s="49"/>
      <c r="BF260" s="9"/>
      <c r="BG260" s="9"/>
      <c r="BJ260" s="9"/>
      <c r="BK260" s="9"/>
      <c r="BL260" s="49"/>
    </row>
    <row r="261" spans="34:64" x14ac:dyDescent="0.2">
      <c r="AH261" s="38"/>
      <c r="AX261" s="9"/>
      <c r="AY261" s="9"/>
      <c r="BB261" s="9"/>
      <c r="BC261" s="9"/>
      <c r="BD261" s="49"/>
      <c r="BF261" s="9"/>
      <c r="BG261" s="9"/>
      <c r="BJ261" s="9"/>
      <c r="BK261" s="9"/>
      <c r="BL261" s="49"/>
    </row>
    <row r="262" spans="34:64" x14ac:dyDescent="0.2">
      <c r="AH262" s="38"/>
      <c r="AX262" s="9"/>
      <c r="AY262" s="9"/>
      <c r="BB262" s="9"/>
      <c r="BC262" s="9"/>
      <c r="BD262" s="49"/>
      <c r="BF262" s="9"/>
      <c r="BG262" s="9"/>
      <c r="BJ262" s="9"/>
      <c r="BK262" s="9"/>
      <c r="BL262" s="49"/>
    </row>
    <row r="263" spans="34:64" x14ac:dyDescent="0.2">
      <c r="AH263" s="38"/>
      <c r="AX263" s="9"/>
      <c r="AY263" s="9"/>
      <c r="BB263" s="9"/>
      <c r="BC263" s="9"/>
      <c r="BD263" s="49"/>
      <c r="BF263" s="9"/>
      <c r="BG263" s="9"/>
      <c r="BJ263" s="9"/>
      <c r="BK263" s="9"/>
      <c r="BL263" s="49"/>
    </row>
    <row r="264" spans="34:64" x14ac:dyDescent="0.2">
      <c r="AH264" s="38"/>
      <c r="AX264" s="9"/>
      <c r="AY264" s="9"/>
      <c r="BB264" s="9"/>
      <c r="BC264" s="9"/>
      <c r="BD264" s="49"/>
      <c r="BF264" s="9"/>
      <c r="BG264" s="9"/>
      <c r="BJ264" s="9"/>
      <c r="BK264" s="9"/>
      <c r="BL264" s="49"/>
    </row>
    <row r="265" spans="34:64" x14ac:dyDescent="0.2">
      <c r="AH265" s="38"/>
      <c r="AX265" s="9"/>
      <c r="AY265" s="9"/>
      <c r="BB265" s="9"/>
      <c r="BC265" s="9"/>
      <c r="BD265" s="49"/>
      <c r="BF265" s="9"/>
      <c r="BG265" s="9"/>
      <c r="BJ265" s="9"/>
      <c r="BK265" s="9"/>
      <c r="BL265" s="49"/>
    </row>
    <row r="266" spans="34:64" x14ac:dyDescent="0.2">
      <c r="AH266" s="38"/>
      <c r="AX266" s="9"/>
      <c r="AY266" s="9"/>
      <c r="BB266" s="9"/>
      <c r="BC266" s="9"/>
      <c r="BD266" s="49"/>
      <c r="BF266" s="9"/>
      <c r="BG266" s="9"/>
      <c r="BJ266" s="9"/>
      <c r="BK266" s="9"/>
      <c r="BL266" s="49"/>
    </row>
    <row r="267" spans="34:64" x14ac:dyDescent="0.2">
      <c r="AH267" s="38"/>
      <c r="AX267" s="9"/>
      <c r="AY267" s="9"/>
      <c r="BB267" s="9"/>
      <c r="BC267" s="9"/>
      <c r="BD267" s="49"/>
      <c r="BF267" s="9"/>
      <c r="BG267" s="9"/>
      <c r="BJ267" s="9"/>
      <c r="BK267" s="9"/>
      <c r="BL267" s="49"/>
    </row>
    <row r="268" spans="34:64" x14ac:dyDescent="0.2">
      <c r="AH268" s="38"/>
      <c r="AX268" s="9"/>
      <c r="AY268" s="9"/>
      <c r="BB268" s="9"/>
      <c r="BC268" s="9"/>
      <c r="BD268" s="49"/>
      <c r="BF268" s="9"/>
      <c r="BG268" s="9"/>
      <c r="BJ268" s="9"/>
      <c r="BK268" s="9"/>
      <c r="BL268" s="49"/>
    </row>
    <row r="269" spans="34:64" x14ac:dyDescent="0.2">
      <c r="AH269" s="38"/>
      <c r="AX269" s="9"/>
      <c r="AY269" s="9"/>
      <c r="BB269" s="9"/>
      <c r="BC269" s="9"/>
      <c r="BD269" s="49"/>
      <c r="BF269" s="9"/>
      <c r="BG269" s="9"/>
      <c r="BJ269" s="9"/>
      <c r="BK269" s="9"/>
      <c r="BL269" s="49"/>
    </row>
    <row r="270" spans="34:64" x14ac:dyDescent="0.2">
      <c r="AH270" s="38"/>
      <c r="AX270" s="9"/>
      <c r="AY270" s="9"/>
      <c r="BB270" s="9"/>
      <c r="BC270" s="9"/>
      <c r="BD270" s="49"/>
      <c r="BF270" s="9"/>
      <c r="BG270" s="9"/>
      <c r="BJ270" s="9"/>
      <c r="BK270" s="9"/>
      <c r="BL270" s="49"/>
    </row>
    <row r="271" spans="34:64" x14ac:dyDescent="0.2">
      <c r="AH271" s="38"/>
      <c r="AX271" s="9"/>
      <c r="AY271" s="9"/>
      <c r="BB271" s="9"/>
      <c r="BC271" s="9"/>
      <c r="BD271" s="49"/>
      <c r="BF271" s="9"/>
      <c r="BG271" s="9"/>
      <c r="BJ271" s="9"/>
      <c r="BK271" s="9"/>
      <c r="BL271" s="49"/>
    </row>
    <row r="272" spans="34:64" x14ac:dyDescent="0.2">
      <c r="AH272" s="38"/>
      <c r="AX272" s="9"/>
      <c r="AY272" s="9"/>
      <c r="BB272" s="9"/>
      <c r="BC272" s="9"/>
      <c r="BD272" s="49"/>
      <c r="BF272" s="9"/>
      <c r="BG272" s="9"/>
      <c r="BJ272" s="9"/>
      <c r="BK272" s="9"/>
      <c r="BL272" s="49"/>
    </row>
    <row r="273" spans="34:64" x14ac:dyDescent="0.2">
      <c r="AH273" s="38"/>
      <c r="AX273" s="9"/>
      <c r="AY273" s="9"/>
      <c r="BB273" s="9"/>
      <c r="BC273" s="9"/>
      <c r="BD273" s="49"/>
      <c r="BF273" s="9"/>
      <c r="BG273" s="9"/>
      <c r="BJ273" s="9"/>
      <c r="BK273" s="9"/>
      <c r="BL273" s="49"/>
    </row>
    <row r="274" spans="34:64" x14ac:dyDescent="0.2">
      <c r="AH274" s="38"/>
      <c r="AX274" s="9"/>
      <c r="AY274" s="9"/>
      <c r="BB274" s="9"/>
      <c r="BC274" s="9"/>
      <c r="BD274" s="49"/>
      <c r="BF274" s="9"/>
      <c r="BG274" s="9"/>
      <c r="BJ274" s="9"/>
      <c r="BK274" s="9"/>
      <c r="BL274" s="49"/>
    </row>
    <row r="275" spans="34:64" x14ac:dyDescent="0.2">
      <c r="AH275" s="38"/>
      <c r="AX275" s="9"/>
      <c r="AY275" s="9"/>
      <c r="BB275" s="9"/>
      <c r="BC275" s="9"/>
      <c r="BD275" s="49"/>
      <c r="BF275" s="9"/>
      <c r="BG275" s="9"/>
      <c r="BJ275" s="9"/>
      <c r="BK275" s="9"/>
      <c r="BL275" s="49"/>
    </row>
    <row r="276" spans="34:64" x14ac:dyDescent="0.2">
      <c r="AH276" s="38"/>
      <c r="AX276" s="9"/>
      <c r="AY276" s="9"/>
      <c r="BB276" s="9"/>
      <c r="BC276" s="9"/>
      <c r="BD276" s="49"/>
      <c r="BF276" s="9"/>
      <c r="BG276" s="9"/>
      <c r="BJ276" s="9"/>
      <c r="BK276" s="9"/>
      <c r="BL276" s="49"/>
    </row>
    <row r="277" spans="34:64" x14ac:dyDescent="0.2">
      <c r="AX277" s="9"/>
      <c r="AY277" s="9"/>
      <c r="BB277" s="9"/>
      <c r="BC277" s="9"/>
      <c r="BD277" s="49"/>
      <c r="BF277" s="9"/>
      <c r="BG277" s="9"/>
      <c r="BJ277" s="9"/>
      <c r="BK277" s="9"/>
      <c r="BL277" s="49"/>
    </row>
    <row r="278" spans="34:64" x14ac:dyDescent="0.2">
      <c r="AX278" s="9"/>
      <c r="AY278" s="9"/>
      <c r="BB278" s="9"/>
      <c r="BC278" s="9"/>
      <c r="BD278" s="49"/>
      <c r="BF278" s="9"/>
      <c r="BG278" s="9"/>
      <c r="BJ278" s="9"/>
      <c r="BK278" s="9"/>
      <c r="BL278" s="49"/>
    </row>
    <row r="279" spans="34:64" x14ac:dyDescent="0.2">
      <c r="AX279" s="9"/>
      <c r="AY279" s="9"/>
      <c r="BB279" s="9"/>
      <c r="BC279" s="9"/>
      <c r="BD279" s="49"/>
      <c r="BF279" s="9"/>
      <c r="BG279" s="9"/>
      <c r="BJ279" s="9"/>
      <c r="BK279" s="9"/>
      <c r="BL279" s="49"/>
    </row>
    <row r="280" spans="34:64" x14ac:dyDescent="0.2">
      <c r="AX280" s="9"/>
      <c r="AY280" s="9"/>
      <c r="BB280" s="9"/>
      <c r="BC280" s="9"/>
      <c r="BD280" s="49"/>
      <c r="BF280" s="9"/>
      <c r="BG280" s="9"/>
      <c r="BJ280" s="9"/>
      <c r="BK280" s="9"/>
      <c r="BL280" s="49"/>
    </row>
    <row r="281" spans="34:64" x14ac:dyDescent="0.2">
      <c r="AX281" s="9"/>
      <c r="AY281" s="9"/>
      <c r="BB281" s="9"/>
      <c r="BC281" s="9"/>
      <c r="BD281" s="49"/>
      <c r="BF281" s="9"/>
      <c r="BG281" s="9"/>
      <c r="BJ281" s="9"/>
      <c r="BK281" s="9"/>
      <c r="BL281" s="49"/>
    </row>
    <row r="282" spans="34:64" x14ac:dyDescent="0.2">
      <c r="AX282" s="9"/>
      <c r="AY282" s="9"/>
      <c r="BB282" s="9"/>
      <c r="BC282" s="9"/>
      <c r="BD282" s="49"/>
      <c r="BF282" s="9"/>
      <c r="BG282" s="9"/>
      <c r="BJ282" s="9"/>
      <c r="BK282" s="9"/>
      <c r="BL282" s="49"/>
    </row>
    <row r="283" spans="34:64" x14ac:dyDescent="0.2">
      <c r="AX283" s="9"/>
      <c r="AY283" s="9"/>
      <c r="BB283" s="9"/>
      <c r="BC283" s="9"/>
      <c r="BD283" s="49"/>
      <c r="BF283" s="9"/>
      <c r="BG283" s="9"/>
      <c r="BJ283" s="9"/>
      <c r="BK283" s="9"/>
      <c r="BL283" s="49"/>
    </row>
    <row r="284" spans="34:64" x14ac:dyDescent="0.2">
      <c r="AX284" s="9"/>
      <c r="AY284" s="9"/>
      <c r="BB284" s="9"/>
      <c r="BC284" s="9"/>
      <c r="BD284" s="49"/>
      <c r="BF284" s="9"/>
      <c r="BG284" s="9"/>
      <c r="BJ284" s="9"/>
      <c r="BK284" s="9"/>
      <c r="BL284" s="49"/>
    </row>
    <row r="285" spans="34:64" x14ac:dyDescent="0.2">
      <c r="AX285" s="9"/>
      <c r="AY285" s="9"/>
      <c r="BB285" s="9"/>
      <c r="BC285" s="9"/>
      <c r="BD285" s="49"/>
      <c r="BF285" s="9"/>
      <c r="BG285" s="9"/>
      <c r="BJ285" s="9"/>
      <c r="BK285" s="9"/>
      <c r="BL285" s="49"/>
    </row>
    <row r="286" spans="34:64" x14ac:dyDescent="0.2">
      <c r="AX286" s="9"/>
      <c r="AY286" s="9"/>
      <c r="BB286" s="9"/>
      <c r="BC286" s="9"/>
      <c r="BD286" s="49"/>
      <c r="BF286" s="9"/>
      <c r="BG286" s="9"/>
      <c r="BJ286" s="9"/>
      <c r="BK286" s="9"/>
      <c r="BL286" s="49"/>
    </row>
    <row r="287" spans="34:64" x14ac:dyDescent="0.2">
      <c r="AX287" s="9"/>
      <c r="AY287" s="9"/>
      <c r="BB287" s="9"/>
      <c r="BC287" s="9"/>
      <c r="BD287" s="49"/>
      <c r="BF287" s="9"/>
      <c r="BG287" s="9"/>
      <c r="BJ287" s="9"/>
      <c r="BK287" s="9"/>
      <c r="BL287" s="49"/>
    </row>
    <row r="288" spans="34:64" x14ac:dyDescent="0.2">
      <c r="AX288" s="9"/>
      <c r="AY288" s="9"/>
      <c r="BB288" s="9"/>
      <c r="BC288" s="9"/>
      <c r="BD288" s="49"/>
      <c r="BF288" s="9"/>
      <c r="BG288" s="9"/>
      <c r="BJ288" s="9"/>
      <c r="BK288" s="9"/>
      <c r="BL288" s="49"/>
    </row>
    <row r="289" spans="50:64" x14ac:dyDescent="0.2">
      <c r="AX289" s="9"/>
      <c r="AY289" s="9"/>
      <c r="BB289" s="9"/>
      <c r="BC289" s="9"/>
      <c r="BD289" s="49"/>
      <c r="BF289" s="9"/>
      <c r="BG289" s="9"/>
      <c r="BJ289" s="9"/>
      <c r="BK289" s="9"/>
      <c r="BL289" s="49"/>
    </row>
    <row r="290" spans="50:64" x14ac:dyDescent="0.2">
      <c r="AX290" s="9"/>
      <c r="AY290" s="9"/>
      <c r="BB290" s="9"/>
      <c r="BC290" s="9"/>
      <c r="BD290" s="49"/>
      <c r="BF290" s="9"/>
      <c r="BG290" s="9"/>
      <c r="BJ290" s="9"/>
      <c r="BK290" s="9"/>
      <c r="BL290" s="49"/>
    </row>
    <row r="291" spans="50:64" x14ac:dyDescent="0.2">
      <c r="AX291" s="9"/>
      <c r="AY291" s="9"/>
      <c r="BB291" s="9"/>
      <c r="BC291" s="9"/>
      <c r="BD291" s="49"/>
      <c r="BF291" s="9"/>
      <c r="BG291" s="9"/>
      <c r="BJ291" s="9"/>
      <c r="BK291" s="9"/>
      <c r="BL291" s="49"/>
    </row>
    <row r="292" spans="50:64" x14ac:dyDescent="0.2">
      <c r="AX292" s="9"/>
      <c r="AY292" s="9"/>
      <c r="BB292" s="9"/>
      <c r="BC292" s="9"/>
      <c r="BD292" s="49"/>
      <c r="BF292" s="9"/>
      <c r="BG292" s="9"/>
      <c r="BJ292" s="9"/>
      <c r="BK292" s="9"/>
      <c r="BL292" s="49"/>
    </row>
    <row r="293" spans="50:64" x14ac:dyDescent="0.2">
      <c r="AX293" s="9"/>
      <c r="AY293" s="9"/>
      <c r="BB293" s="9"/>
      <c r="BC293" s="9"/>
      <c r="BD293" s="49"/>
      <c r="BF293" s="9"/>
      <c r="BG293" s="9"/>
      <c r="BJ293" s="9"/>
      <c r="BK293" s="9"/>
      <c r="BL293" s="49"/>
    </row>
    <row r="294" spans="50:64" x14ac:dyDescent="0.2">
      <c r="AX294" s="9"/>
      <c r="AY294" s="9"/>
      <c r="BB294" s="9"/>
      <c r="BC294" s="9"/>
      <c r="BD294" s="49"/>
      <c r="BF294" s="9"/>
      <c r="BG294" s="9"/>
      <c r="BJ294" s="9"/>
      <c r="BK294" s="9"/>
      <c r="BL294" s="49"/>
    </row>
    <row r="295" spans="50:64" x14ac:dyDescent="0.2">
      <c r="AX295" s="9"/>
      <c r="AY295" s="9"/>
      <c r="BB295" s="9"/>
      <c r="BC295" s="9"/>
      <c r="BD295" s="49"/>
      <c r="BF295" s="9"/>
      <c r="BG295" s="9"/>
      <c r="BJ295" s="9"/>
      <c r="BK295" s="9"/>
      <c r="BL295" s="49"/>
    </row>
    <row r="296" spans="50:64" x14ac:dyDescent="0.2">
      <c r="AX296" s="9"/>
      <c r="AY296" s="9"/>
      <c r="BB296" s="9"/>
      <c r="BC296" s="9"/>
      <c r="BD296" s="49"/>
      <c r="BF296" s="9"/>
      <c r="BG296" s="9"/>
      <c r="BJ296" s="9"/>
      <c r="BK296" s="9"/>
      <c r="BL296" s="49"/>
    </row>
    <row r="297" spans="50:64" x14ac:dyDescent="0.2">
      <c r="AX297" s="9"/>
      <c r="AY297" s="9"/>
      <c r="BB297" s="9"/>
      <c r="BC297" s="9"/>
      <c r="BD297" s="49"/>
      <c r="BF297" s="9"/>
      <c r="BG297" s="9"/>
      <c r="BJ297" s="9"/>
      <c r="BK297" s="9"/>
      <c r="BL297" s="49"/>
    </row>
    <row r="298" spans="50:64" x14ac:dyDescent="0.2">
      <c r="AX298" s="9"/>
      <c r="AY298" s="9"/>
      <c r="BB298" s="9"/>
      <c r="BC298" s="9"/>
      <c r="BD298" s="49"/>
      <c r="BF298" s="9"/>
      <c r="BG298" s="9"/>
      <c r="BJ298" s="9"/>
      <c r="BK298" s="9"/>
      <c r="BL298" s="49"/>
    </row>
    <row r="299" spans="50:64" x14ac:dyDescent="0.2">
      <c r="AX299" s="9"/>
      <c r="AY299" s="9"/>
      <c r="BB299" s="9"/>
      <c r="BC299" s="9"/>
      <c r="BD299" s="49"/>
      <c r="BF299" s="9"/>
      <c r="BG299" s="9"/>
      <c r="BJ299" s="9"/>
      <c r="BK299" s="9"/>
      <c r="BL299" s="49"/>
    </row>
    <row r="300" spans="50:64" x14ac:dyDescent="0.2">
      <c r="AX300" s="9"/>
      <c r="AY300" s="9"/>
      <c r="BB300" s="9"/>
      <c r="BC300" s="9"/>
      <c r="BD300" s="49"/>
      <c r="BF300" s="9"/>
      <c r="BG300" s="9"/>
      <c r="BJ300" s="9"/>
      <c r="BK300" s="9"/>
      <c r="BL300" s="49"/>
    </row>
    <row r="301" spans="50:64" x14ac:dyDescent="0.2">
      <c r="AX301" s="9"/>
      <c r="AY301" s="9"/>
      <c r="BB301" s="9"/>
      <c r="BC301" s="9"/>
      <c r="BD301" s="49"/>
      <c r="BF301" s="9"/>
      <c r="BG301" s="9"/>
      <c r="BJ301" s="9"/>
      <c r="BK301" s="9"/>
      <c r="BL301" s="49"/>
    </row>
    <row r="302" spans="50:64" x14ac:dyDescent="0.2">
      <c r="AX302" s="9"/>
      <c r="AY302" s="9"/>
      <c r="BB302" s="9"/>
      <c r="BC302" s="9"/>
      <c r="BD302" s="49"/>
      <c r="BF302" s="9"/>
      <c r="BG302" s="9"/>
      <c r="BJ302" s="9"/>
      <c r="BK302" s="9"/>
      <c r="BL302" s="49"/>
    </row>
    <row r="303" spans="50:64" x14ac:dyDescent="0.2">
      <c r="AX303" s="9"/>
      <c r="AY303" s="9"/>
      <c r="BB303" s="9"/>
      <c r="BC303" s="9"/>
      <c r="BD303" s="49"/>
      <c r="BF303" s="9"/>
      <c r="BG303" s="9"/>
      <c r="BJ303" s="9"/>
      <c r="BK303" s="9"/>
      <c r="BL303" s="49"/>
    </row>
    <row r="304" spans="50:64" x14ac:dyDescent="0.2">
      <c r="AX304" s="9"/>
      <c r="AY304" s="9"/>
      <c r="BB304" s="9"/>
      <c r="BC304" s="9"/>
      <c r="BD304" s="49"/>
      <c r="BF304" s="9"/>
      <c r="BG304" s="9"/>
      <c r="BJ304" s="9"/>
      <c r="BK304" s="9"/>
      <c r="BL304" s="49"/>
    </row>
    <row r="305" spans="50:64" x14ac:dyDescent="0.2">
      <c r="AX305" s="9"/>
      <c r="AY305" s="9"/>
      <c r="BB305" s="9"/>
      <c r="BC305" s="9"/>
      <c r="BD305" s="49"/>
      <c r="BF305" s="9"/>
      <c r="BG305" s="9"/>
      <c r="BJ305" s="9"/>
      <c r="BK305" s="9"/>
      <c r="BL305" s="49"/>
    </row>
    <row r="306" spans="50:64" x14ac:dyDescent="0.2">
      <c r="AX306" s="9"/>
      <c r="AY306" s="9"/>
      <c r="BB306" s="9"/>
      <c r="BC306" s="9"/>
      <c r="BD306" s="49"/>
      <c r="BF306" s="9"/>
      <c r="BG306" s="9"/>
      <c r="BJ306" s="9"/>
      <c r="BK306" s="9"/>
      <c r="BL306" s="49"/>
    </row>
    <row r="307" spans="50:64" x14ac:dyDescent="0.2">
      <c r="AX307" s="9"/>
      <c r="AY307" s="9"/>
      <c r="BB307" s="9"/>
      <c r="BC307" s="9"/>
      <c r="BD307" s="49"/>
      <c r="BF307" s="9"/>
      <c r="BG307" s="9"/>
      <c r="BJ307" s="9"/>
      <c r="BK307" s="9"/>
      <c r="BL307" s="49"/>
    </row>
    <row r="308" spans="50:64" x14ac:dyDescent="0.2">
      <c r="AX308" s="9"/>
      <c r="AY308" s="9"/>
      <c r="BB308" s="9"/>
      <c r="BC308" s="9"/>
      <c r="BD308" s="49"/>
      <c r="BF308" s="9"/>
      <c r="BG308" s="9"/>
      <c r="BJ308" s="9"/>
      <c r="BK308" s="9"/>
      <c r="BL308" s="49"/>
    </row>
    <row r="309" spans="50:64" x14ac:dyDescent="0.2">
      <c r="AX309" s="9"/>
      <c r="AY309" s="9"/>
      <c r="BB309" s="9"/>
      <c r="BC309" s="9"/>
      <c r="BD309" s="49"/>
      <c r="BF309" s="9"/>
      <c r="BG309" s="9"/>
      <c r="BJ309" s="9"/>
      <c r="BK309" s="9"/>
      <c r="BL309" s="49"/>
    </row>
    <row r="310" spans="50:64" x14ac:dyDescent="0.2">
      <c r="AX310" s="9"/>
      <c r="AY310" s="9"/>
      <c r="BB310" s="9"/>
      <c r="BC310" s="9"/>
      <c r="BD310" s="49"/>
      <c r="BF310" s="9"/>
      <c r="BG310" s="9"/>
      <c r="BJ310" s="9"/>
      <c r="BK310" s="9"/>
      <c r="BL310" s="49"/>
    </row>
    <row r="311" spans="50:64" x14ac:dyDescent="0.2">
      <c r="AX311" s="9"/>
      <c r="AY311" s="9"/>
      <c r="BB311" s="9"/>
      <c r="BC311" s="9"/>
      <c r="BD311" s="49"/>
      <c r="BF311" s="9"/>
      <c r="BG311" s="9"/>
      <c r="BJ311" s="9"/>
      <c r="BK311" s="9"/>
      <c r="BL311" s="49"/>
    </row>
    <row r="312" spans="50:64" x14ac:dyDescent="0.2">
      <c r="AX312" s="9"/>
      <c r="AY312" s="9"/>
      <c r="BB312" s="9"/>
      <c r="BC312" s="9"/>
      <c r="BD312" s="49"/>
      <c r="BF312" s="9"/>
      <c r="BG312" s="9"/>
      <c r="BJ312" s="9"/>
      <c r="BK312" s="9"/>
      <c r="BL312" s="49"/>
    </row>
    <row r="313" spans="50:64" x14ac:dyDescent="0.2">
      <c r="AX313" s="9"/>
      <c r="AY313" s="9"/>
      <c r="BB313" s="9"/>
      <c r="BC313" s="9"/>
      <c r="BD313" s="49"/>
      <c r="BF313" s="9"/>
      <c r="BG313" s="9"/>
      <c r="BJ313" s="9"/>
      <c r="BK313" s="9"/>
      <c r="BL313" s="49"/>
    </row>
    <row r="314" spans="50:64" x14ac:dyDescent="0.2">
      <c r="AX314" s="9"/>
      <c r="AY314" s="9"/>
      <c r="BB314" s="9"/>
      <c r="BC314" s="9"/>
      <c r="BD314" s="49"/>
      <c r="BF314" s="9"/>
      <c r="BG314" s="9"/>
      <c r="BJ314" s="9"/>
      <c r="BK314" s="9"/>
      <c r="BL314" s="49"/>
    </row>
    <row r="315" spans="50:64" x14ac:dyDescent="0.2">
      <c r="AX315" s="9"/>
      <c r="AY315" s="9"/>
      <c r="BB315" s="9"/>
      <c r="BC315" s="9"/>
      <c r="BD315" s="49"/>
      <c r="BF315" s="9"/>
      <c r="BG315" s="9"/>
      <c r="BJ315" s="9"/>
      <c r="BK315" s="9"/>
      <c r="BL315" s="49"/>
    </row>
    <row r="316" spans="50:64" x14ac:dyDescent="0.2">
      <c r="AX316" s="9"/>
      <c r="AY316" s="9"/>
      <c r="BB316" s="9"/>
      <c r="BC316" s="9"/>
      <c r="BD316" s="49"/>
      <c r="BF316" s="9"/>
      <c r="BG316" s="9"/>
      <c r="BJ316" s="9"/>
      <c r="BK316" s="9"/>
      <c r="BL316" s="49"/>
    </row>
    <row r="317" spans="50:64" x14ac:dyDescent="0.2">
      <c r="AX317" s="9"/>
      <c r="AY317" s="9"/>
      <c r="BB317" s="9"/>
      <c r="BC317" s="9"/>
      <c r="BD317" s="49"/>
      <c r="BF317" s="9"/>
      <c r="BG317" s="9"/>
      <c r="BJ317" s="9"/>
      <c r="BK317" s="9"/>
      <c r="BL317" s="49"/>
    </row>
    <row r="318" spans="50:64" x14ac:dyDescent="0.2">
      <c r="AX318" s="9"/>
      <c r="AY318" s="9"/>
      <c r="BB318" s="9"/>
      <c r="BC318" s="9"/>
      <c r="BD318" s="49"/>
      <c r="BF318" s="9"/>
      <c r="BG318" s="9"/>
      <c r="BJ318" s="9"/>
      <c r="BK318" s="9"/>
      <c r="BL318" s="49"/>
    </row>
    <row r="319" spans="50:64" x14ac:dyDescent="0.2">
      <c r="AX319" s="9"/>
      <c r="AY319" s="9"/>
      <c r="BB319" s="9"/>
      <c r="BC319" s="9"/>
      <c r="BD319" s="49"/>
      <c r="BF319" s="9"/>
      <c r="BG319" s="9"/>
      <c r="BJ319" s="9"/>
      <c r="BK319" s="9"/>
      <c r="BL319" s="49"/>
    </row>
    <row r="320" spans="50:64" x14ac:dyDescent="0.2">
      <c r="AX320" s="9"/>
      <c r="AY320" s="9"/>
      <c r="BB320" s="9"/>
      <c r="BC320" s="9"/>
      <c r="BD320" s="49"/>
      <c r="BF320" s="9"/>
      <c r="BG320" s="9"/>
      <c r="BJ320" s="9"/>
      <c r="BK320" s="9"/>
      <c r="BL320" s="49"/>
    </row>
    <row r="321" spans="50:64" x14ac:dyDescent="0.2">
      <c r="AX321" s="9"/>
      <c r="AY321" s="9"/>
      <c r="BB321" s="9"/>
      <c r="BC321" s="9"/>
      <c r="BD321" s="49"/>
      <c r="BF321" s="9"/>
      <c r="BG321" s="9"/>
      <c r="BJ321" s="9"/>
      <c r="BK321" s="9"/>
      <c r="BL321" s="49"/>
    </row>
    <row r="322" spans="50:64" x14ac:dyDescent="0.2">
      <c r="AX322" s="9"/>
      <c r="AY322" s="9"/>
      <c r="BB322" s="9"/>
      <c r="BC322" s="9"/>
      <c r="BD322" s="49"/>
      <c r="BF322" s="9"/>
      <c r="BG322" s="9"/>
      <c r="BJ322" s="9"/>
      <c r="BK322" s="9"/>
      <c r="BL322" s="49"/>
    </row>
    <row r="323" spans="50:64" x14ac:dyDescent="0.2">
      <c r="AX323" s="9"/>
      <c r="AY323" s="9"/>
      <c r="BB323" s="9"/>
      <c r="BC323" s="9"/>
      <c r="BD323" s="49"/>
      <c r="BF323" s="9"/>
      <c r="BG323" s="9"/>
      <c r="BJ323" s="9"/>
      <c r="BK323" s="9"/>
      <c r="BL323" s="49"/>
    </row>
    <row r="324" spans="50:64" x14ac:dyDescent="0.2">
      <c r="AX324" s="9"/>
      <c r="AY324" s="9"/>
      <c r="BB324" s="9"/>
      <c r="BC324" s="9"/>
      <c r="BD324" s="49"/>
      <c r="BF324" s="9"/>
      <c r="BG324" s="9"/>
      <c r="BJ324" s="9"/>
      <c r="BK324" s="9"/>
      <c r="BL324" s="49"/>
    </row>
    <row r="325" spans="50:64" x14ac:dyDescent="0.2">
      <c r="AX325" s="9"/>
      <c r="AY325" s="9"/>
      <c r="BB325" s="9"/>
      <c r="BC325" s="9"/>
      <c r="BD325" s="49"/>
      <c r="BF325" s="9"/>
      <c r="BG325" s="9"/>
      <c r="BJ325" s="9"/>
      <c r="BK325" s="9"/>
      <c r="BL325" s="49"/>
    </row>
    <row r="326" spans="50:64" x14ac:dyDescent="0.2">
      <c r="AX326" s="9"/>
      <c r="AY326" s="9"/>
      <c r="BB326" s="9"/>
      <c r="BC326" s="9"/>
      <c r="BD326" s="49"/>
      <c r="BF326" s="9"/>
      <c r="BG326" s="9"/>
      <c r="BJ326" s="9"/>
      <c r="BK326" s="9"/>
      <c r="BL326" s="49"/>
    </row>
    <row r="327" spans="50:64" x14ac:dyDescent="0.2">
      <c r="AX327" s="9"/>
      <c r="AY327" s="9"/>
      <c r="BB327" s="9"/>
      <c r="BC327" s="9"/>
      <c r="BD327" s="49"/>
      <c r="BF327" s="9"/>
      <c r="BG327" s="9"/>
      <c r="BJ327" s="9"/>
      <c r="BK327" s="9"/>
      <c r="BL327" s="49"/>
    </row>
    <row r="328" spans="50:64" x14ac:dyDescent="0.2">
      <c r="AX328" s="9"/>
      <c r="AY328" s="9"/>
      <c r="BB328" s="9"/>
      <c r="BC328" s="9"/>
      <c r="BD328" s="49"/>
      <c r="BF328" s="9"/>
      <c r="BG328" s="9"/>
      <c r="BJ328" s="9"/>
      <c r="BK328" s="9"/>
      <c r="BL328" s="49"/>
    </row>
    <row r="329" spans="50:64" x14ac:dyDescent="0.2">
      <c r="AX329" s="9"/>
      <c r="AY329" s="9"/>
      <c r="BB329" s="9"/>
      <c r="BC329" s="9"/>
      <c r="BD329" s="49"/>
      <c r="BF329" s="9"/>
      <c r="BG329" s="9"/>
      <c r="BJ329" s="9"/>
      <c r="BK329" s="9"/>
      <c r="BL329" s="49"/>
    </row>
    <row r="330" spans="50:64" x14ac:dyDescent="0.2">
      <c r="AX330" s="9"/>
      <c r="AY330" s="9"/>
      <c r="BB330" s="9"/>
      <c r="BC330" s="9"/>
      <c r="BD330" s="49"/>
      <c r="BF330" s="9"/>
      <c r="BG330" s="9"/>
      <c r="BJ330" s="9"/>
      <c r="BK330" s="9"/>
      <c r="BL330" s="49"/>
    </row>
    <row r="331" spans="50:64" x14ac:dyDescent="0.2">
      <c r="AX331" s="9"/>
      <c r="AY331" s="9"/>
      <c r="BB331" s="9"/>
      <c r="BC331" s="9"/>
      <c r="BD331" s="49"/>
      <c r="BF331" s="9"/>
      <c r="BG331" s="9"/>
      <c r="BJ331" s="9"/>
      <c r="BK331" s="9"/>
      <c r="BL331" s="49"/>
    </row>
    <row r="332" spans="50:64" x14ac:dyDescent="0.2">
      <c r="AX332" s="9"/>
      <c r="AY332" s="9"/>
      <c r="BB332" s="9"/>
      <c r="BC332" s="9"/>
      <c r="BD332" s="49"/>
      <c r="BF332" s="9"/>
      <c r="BG332" s="9"/>
      <c r="BJ332" s="9"/>
      <c r="BK332" s="9"/>
      <c r="BL332" s="49"/>
    </row>
    <row r="333" spans="50:64" x14ac:dyDescent="0.2">
      <c r="AX333" s="9"/>
      <c r="AY333" s="9"/>
      <c r="BB333" s="9"/>
      <c r="BC333" s="9"/>
      <c r="BD333" s="49"/>
      <c r="BF333" s="9"/>
      <c r="BG333" s="9"/>
      <c r="BJ333" s="9"/>
      <c r="BK333" s="9"/>
      <c r="BL333" s="49"/>
    </row>
    <row r="334" spans="50:64" x14ac:dyDescent="0.2">
      <c r="AX334" s="9"/>
      <c r="AY334" s="9"/>
      <c r="BB334" s="9"/>
      <c r="BC334" s="9"/>
      <c r="BD334" s="49"/>
      <c r="BF334" s="9"/>
      <c r="BG334" s="9"/>
      <c r="BJ334" s="9"/>
      <c r="BK334" s="9"/>
      <c r="BL334" s="49"/>
    </row>
    <row r="335" spans="50:64" x14ac:dyDescent="0.2">
      <c r="AX335" s="9"/>
      <c r="AY335" s="9"/>
      <c r="BB335" s="9"/>
      <c r="BC335" s="9"/>
      <c r="BD335" s="49"/>
      <c r="BF335" s="9"/>
      <c r="BG335" s="9"/>
      <c r="BJ335" s="9"/>
      <c r="BK335" s="9"/>
      <c r="BL335" s="49"/>
    </row>
    <row r="336" spans="50:64" x14ac:dyDescent="0.2">
      <c r="AX336" s="9"/>
      <c r="AY336" s="9"/>
      <c r="BB336" s="9"/>
      <c r="BC336" s="9"/>
      <c r="BD336" s="49"/>
      <c r="BF336" s="9"/>
      <c r="BG336" s="9"/>
      <c r="BJ336" s="9"/>
      <c r="BK336" s="9"/>
      <c r="BL336" s="49"/>
    </row>
    <row r="337" spans="50:64" x14ac:dyDescent="0.2">
      <c r="AX337" s="9"/>
      <c r="AY337" s="9"/>
      <c r="BB337" s="9"/>
      <c r="BC337" s="9"/>
      <c r="BD337" s="49"/>
      <c r="BF337" s="9"/>
      <c r="BG337" s="9"/>
      <c r="BJ337" s="9"/>
      <c r="BK337" s="9"/>
      <c r="BL337" s="49"/>
    </row>
    <row r="338" spans="50:64" x14ac:dyDescent="0.2">
      <c r="AX338" s="9"/>
      <c r="AY338" s="9"/>
      <c r="BB338" s="9"/>
      <c r="BC338" s="9"/>
      <c r="BD338" s="49"/>
      <c r="BF338" s="9"/>
      <c r="BG338" s="9"/>
      <c r="BJ338" s="9"/>
      <c r="BK338" s="9"/>
      <c r="BL338" s="49"/>
    </row>
    <row r="339" spans="50:64" x14ac:dyDescent="0.2">
      <c r="AX339" s="9"/>
      <c r="AY339" s="9"/>
      <c r="BB339" s="9"/>
      <c r="BC339" s="9"/>
      <c r="BD339" s="49"/>
      <c r="BF339" s="9"/>
      <c r="BG339" s="9"/>
      <c r="BJ339" s="9"/>
      <c r="BK339" s="9"/>
      <c r="BL339" s="49"/>
    </row>
    <row r="340" spans="50:64" x14ac:dyDescent="0.2">
      <c r="AX340" s="9"/>
      <c r="AY340" s="9"/>
      <c r="BB340" s="9"/>
      <c r="BC340" s="9"/>
      <c r="BD340" s="49"/>
      <c r="BF340" s="9"/>
      <c r="BG340" s="9"/>
      <c r="BJ340" s="9"/>
      <c r="BK340" s="9"/>
      <c r="BL340" s="49"/>
    </row>
    <row r="341" spans="50:64" x14ac:dyDescent="0.2">
      <c r="AX341" s="9"/>
      <c r="AY341" s="9"/>
      <c r="BB341" s="9"/>
      <c r="BC341" s="9"/>
      <c r="BD341" s="49"/>
      <c r="BF341" s="9"/>
      <c r="BG341" s="9"/>
      <c r="BJ341" s="9"/>
      <c r="BK341" s="9"/>
      <c r="BL341" s="49"/>
    </row>
    <row r="342" spans="50:64" x14ac:dyDescent="0.2">
      <c r="AX342" s="9"/>
      <c r="AY342" s="9"/>
      <c r="BB342" s="9"/>
      <c r="BC342" s="9"/>
      <c r="BD342" s="49"/>
      <c r="BF342" s="9"/>
      <c r="BG342" s="9"/>
      <c r="BJ342" s="9"/>
      <c r="BK342" s="9"/>
      <c r="BL342" s="49"/>
    </row>
    <row r="343" spans="50:64" x14ac:dyDescent="0.2">
      <c r="AX343" s="9"/>
      <c r="AY343" s="9"/>
      <c r="BB343" s="9"/>
      <c r="BC343" s="9"/>
      <c r="BD343" s="49"/>
      <c r="BF343" s="9"/>
      <c r="BG343" s="9"/>
      <c r="BJ343" s="9"/>
      <c r="BK343" s="9"/>
      <c r="BL343" s="49"/>
    </row>
    <row r="344" spans="50:64" x14ac:dyDescent="0.2">
      <c r="AX344" s="9"/>
      <c r="AY344" s="9"/>
      <c r="BB344" s="9"/>
      <c r="BC344" s="9"/>
      <c r="BD344" s="49"/>
      <c r="BF344" s="9"/>
      <c r="BG344" s="9"/>
      <c r="BJ344" s="9"/>
      <c r="BK344" s="9"/>
      <c r="BL344" s="49"/>
    </row>
    <row r="345" spans="50:64" x14ac:dyDescent="0.2">
      <c r="AX345" s="9"/>
      <c r="AY345" s="9"/>
      <c r="BB345" s="9"/>
      <c r="BC345" s="9"/>
      <c r="BD345" s="49"/>
      <c r="BJ345" s="9"/>
      <c r="BK345" s="9"/>
      <c r="BL345" s="49"/>
    </row>
    <row r="346" spans="50:64" x14ac:dyDescent="0.2">
      <c r="AX346" s="9"/>
      <c r="AY346" s="9"/>
      <c r="BB346" s="9"/>
      <c r="BC346" s="9"/>
      <c r="BD346" s="49"/>
      <c r="BJ346" s="9"/>
      <c r="BK346" s="9"/>
      <c r="BL346" s="49"/>
    </row>
    <row r="347" spans="50:64" x14ac:dyDescent="0.2">
      <c r="AX347" s="9"/>
      <c r="AY347" s="9"/>
      <c r="BB347" s="9"/>
      <c r="BC347" s="9"/>
      <c r="BD347" s="49"/>
      <c r="BJ347" s="9"/>
      <c r="BK347" s="9"/>
      <c r="BL347" s="49"/>
    </row>
    <row r="348" spans="50:64" x14ac:dyDescent="0.2">
      <c r="AX348" s="9"/>
      <c r="AY348" s="9"/>
      <c r="BB348" s="9"/>
      <c r="BC348" s="9"/>
      <c r="BD348" s="49"/>
      <c r="BJ348" s="9"/>
      <c r="BK348" s="9"/>
      <c r="BL348" s="49"/>
    </row>
    <row r="349" spans="50:64" x14ac:dyDescent="0.2">
      <c r="AX349" s="9"/>
      <c r="AY349" s="9"/>
      <c r="BB349" s="9"/>
      <c r="BC349" s="9"/>
      <c r="BD349" s="49"/>
      <c r="BJ349" s="9"/>
      <c r="BK349" s="9"/>
      <c r="BL349" s="49"/>
    </row>
    <row r="350" spans="50:64" x14ac:dyDescent="0.2">
      <c r="AX350" s="9"/>
      <c r="AY350" s="9"/>
      <c r="BB350" s="9"/>
      <c r="BC350" s="9"/>
      <c r="BD350" s="49"/>
      <c r="BJ350" s="9"/>
      <c r="BK350" s="9"/>
      <c r="BL350" s="49"/>
    </row>
    <row r="351" spans="50:64" x14ac:dyDescent="0.2">
      <c r="AX351" s="9"/>
      <c r="AY351" s="9"/>
      <c r="BB351" s="9"/>
      <c r="BC351" s="9"/>
      <c r="BD351" s="49"/>
      <c r="BJ351" s="9"/>
      <c r="BK351" s="9"/>
      <c r="BL351" s="49"/>
    </row>
    <row r="352" spans="50:64" x14ac:dyDescent="0.2">
      <c r="AX352" s="9"/>
      <c r="AY352" s="9"/>
      <c r="BB352" s="9"/>
      <c r="BC352" s="9"/>
      <c r="BD352" s="49"/>
      <c r="BJ352" s="9"/>
      <c r="BK352" s="9"/>
      <c r="BL352" s="49"/>
    </row>
    <row r="353" spans="50:64" x14ac:dyDescent="0.2">
      <c r="AX353" s="9"/>
      <c r="AY353" s="9"/>
      <c r="BB353" s="9"/>
      <c r="BC353" s="9"/>
      <c r="BD353" s="49"/>
      <c r="BJ353" s="9"/>
      <c r="BK353" s="9"/>
      <c r="BL353" s="49"/>
    </row>
    <row r="354" spans="50:64" x14ac:dyDescent="0.2">
      <c r="AX354" s="9"/>
      <c r="AY354" s="9"/>
      <c r="BB354" s="9"/>
      <c r="BC354" s="9"/>
      <c r="BD354" s="49"/>
      <c r="BJ354" s="9"/>
      <c r="BK354" s="9"/>
      <c r="BL354" s="49"/>
    </row>
    <row r="355" spans="50:64" x14ac:dyDescent="0.2">
      <c r="AX355" s="9"/>
      <c r="AY355" s="9"/>
      <c r="BB355" s="9"/>
      <c r="BC355" s="9"/>
      <c r="BD355" s="49"/>
      <c r="BJ355" s="9"/>
      <c r="BK355" s="9"/>
      <c r="BL355" s="49"/>
    </row>
    <row r="356" spans="50:64" x14ac:dyDescent="0.2">
      <c r="AX356" s="9"/>
      <c r="AY356" s="9"/>
      <c r="BB356" s="9"/>
      <c r="BC356" s="9"/>
      <c r="BD356" s="49"/>
      <c r="BJ356" s="9"/>
      <c r="BK356" s="9"/>
      <c r="BL356" s="49"/>
    </row>
    <row r="357" spans="50:64" x14ac:dyDescent="0.2">
      <c r="AX357" s="9"/>
      <c r="AY357" s="9"/>
      <c r="BB357" s="9"/>
      <c r="BC357" s="9"/>
      <c r="BD357" s="49"/>
      <c r="BJ357" s="9"/>
      <c r="BK357" s="9"/>
      <c r="BL357" s="49"/>
    </row>
    <row r="358" spans="50:64" x14ac:dyDescent="0.2">
      <c r="AX358" s="9"/>
      <c r="AY358" s="9"/>
      <c r="BB358" s="9"/>
      <c r="BC358" s="9"/>
      <c r="BD358" s="49"/>
      <c r="BJ358" s="9"/>
      <c r="BK358" s="9"/>
      <c r="BL358" s="49"/>
    </row>
    <row r="359" spans="50:64" x14ac:dyDescent="0.2">
      <c r="AX359" s="9"/>
      <c r="AY359" s="9"/>
      <c r="BB359" s="9"/>
      <c r="BC359" s="9"/>
      <c r="BD359" s="49"/>
      <c r="BJ359" s="9"/>
      <c r="BK359" s="9"/>
      <c r="BL359" s="49"/>
    </row>
    <row r="360" spans="50:64" x14ac:dyDescent="0.2">
      <c r="AX360" s="9"/>
      <c r="AY360" s="9"/>
      <c r="BB360" s="9"/>
      <c r="BC360" s="9"/>
      <c r="BD360" s="49"/>
      <c r="BJ360" s="9"/>
      <c r="BK360" s="9"/>
      <c r="BL360" s="49"/>
    </row>
    <row r="361" spans="50:64" x14ac:dyDescent="0.2">
      <c r="AX361" s="9"/>
      <c r="AY361" s="9"/>
      <c r="BB361" s="9"/>
      <c r="BC361" s="9"/>
      <c r="BD361" s="49"/>
      <c r="BJ361" s="9"/>
      <c r="BK361" s="9"/>
      <c r="BL361" s="49"/>
    </row>
    <row r="362" spans="50:64" x14ac:dyDescent="0.2">
      <c r="AX362" s="9"/>
      <c r="AY362" s="9"/>
      <c r="BB362" s="9"/>
      <c r="BC362" s="9"/>
      <c r="BD362" s="49"/>
      <c r="BJ362" s="9"/>
      <c r="BK362" s="9"/>
      <c r="BL362" s="49"/>
    </row>
    <row r="363" spans="50:64" x14ac:dyDescent="0.2">
      <c r="AX363" s="9"/>
      <c r="AY363" s="9"/>
      <c r="BB363" s="9"/>
      <c r="BC363" s="9"/>
      <c r="BD363" s="49"/>
      <c r="BJ363" s="9"/>
      <c r="BK363" s="9"/>
      <c r="BL363" s="49"/>
    </row>
    <row r="364" spans="50:64" x14ac:dyDescent="0.2">
      <c r="AX364" s="9"/>
      <c r="AY364" s="9"/>
      <c r="BB364" s="9"/>
      <c r="BC364" s="9"/>
      <c r="BD364" s="49"/>
      <c r="BJ364" s="9"/>
      <c r="BK364" s="9"/>
      <c r="BL364" s="49"/>
    </row>
    <row r="365" spans="50:64" x14ac:dyDescent="0.2">
      <c r="AX365" s="9"/>
      <c r="AY365" s="9"/>
      <c r="BB365" s="9"/>
      <c r="BC365" s="9"/>
      <c r="BD365" s="49"/>
      <c r="BJ365" s="9"/>
      <c r="BK365" s="9"/>
      <c r="BL365" s="49"/>
    </row>
    <row r="366" spans="50:64" x14ac:dyDescent="0.2">
      <c r="AX366" s="9"/>
      <c r="AY366" s="9"/>
      <c r="BB366" s="9"/>
      <c r="BC366" s="9"/>
      <c r="BD366" s="49"/>
      <c r="BJ366" s="9"/>
      <c r="BK366" s="9"/>
      <c r="BL366" s="49"/>
    </row>
    <row r="367" spans="50:64" x14ac:dyDescent="0.2">
      <c r="AX367" s="9"/>
      <c r="AY367" s="9"/>
      <c r="BB367" s="9"/>
      <c r="BC367" s="9"/>
      <c r="BD367" s="49"/>
      <c r="BJ367" s="9"/>
      <c r="BK367" s="9"/>
      <c r="BL367" s="49"/>
    </row>
    <row r="368" spans="50:64" x14ac:dyDescent="0.2">
      <c r="AX368" s="9"/>
      <c r="AY368" s="9"/>
      <c r="BB368" s="9"/>
      <c r="BC368" s="9"/>
      <c r="BD368" s="49"/>
      <c r="BJ368" s="9"/>
      <c r="BK368" s="9"/>
      <c r="BL368" s="49"/>
    </row>
    <row r="369" spans="50:64" x14ac:dyDescent="0.2">
      <c r="AX369" s="9"/>
      <c r="AY369" s="9"/>
      <c r="BB369" s="9"/>
      <c r="BC369" s="9"/>
      <c r="BD369" s="49"/>
      <c r="BJ369" s="9"/>
      <c r="BK369" s="9"/>
      <c r="BL369" s="49"/>
    </row>
    <row r="370" spans="50:64" x14ac:dyDescent="0.2">
      <c r="AX370" s="9"/>
      <c r="AY370" s="9"/>
      <c r="BB370" s="9"/>
      <c r="BC370" s="9"/>
      <c r="BD370" s="49"/>
      <c r="BJ370" s="9"/>
      <c r="BK370" s="9"/>
      <c r="BL370" s="49"/>
    </row>
    <row r="371" spans="50:64" x14ac:dyDescent="0.2">
      <c r="AX371" s="9"/>
      <c r="AY371" s="9"/>
      <c r="BB371" s="9"/>
      <c r="BC371" s="9"/>
      <c r="BD371" s="49"/>
      <c r="BJ371" s="9"/>
      <c r="BK371" s="9"/>
      <c r="BL371" s="49"/>
    </row>
    <row r="372" spans="50:64" x14ac:dyDescent="0.2">
      <c r="AX372" s="9"/>
      <c r="AY372" s="9"/>
      <c r="BB372" s="9"/>
      <c r="BC372" s="9"/>
      <c r="BD372" s="49"/>
      <c r="BJ372" s="9"/>
      <c r="BK372" s="9"/>
      <c r="BL372" s="49"/>
    </row>
    <row r="373" spans="50:64" x14ac:dyDescent="0.2">
      <c r="AX373" s="9"/>
      <c r="AY373" s="9"/>
      <c r="BB373" s="9"/>
      <c r="BC373" s="9"/>
      <c r="BD373" s="49"/>
      <c r="BJ373" s="9"/>
      <c r="BK373" s="9"/>
      <c r="BL373" s="49"/>
    </row>
    <row r="374" spans="50:64" x14ac:dyDescent="0.2">
      <c r="AX374" s="9"/>
      <c r="AY374" s="9"/>
      <c r="BB374" s="9"/>
      <c r="BC374" s="9"/>
      <c r="BD374" s="49"/>
      <c r="BJ374" s="9"/>
      <c r="BK374" s="9"/>
      <c r="BL374" s="49"/>
    </row>
    <row r="375" spans="50:64" x14ac:dyDescent="0.2">
      <c r="AX375" s="9"/>
      <c r="AY375" s="9"/>
      <c r="BB375" s="9"/>
      <c r="BC375" s="9"/>
      <c r="BD375" s="49"/>
      <c r="BJ375" s="9"/>
      <c r="BK375" s="9"/>
      <c r="BL375" s="49"/>
    </row>
    <row r="376" spans="50:64" x14ac:dyDescent="0.2">
      <c r="AX376" s="9"/>
      <c r="AY376" s="9"/>
      <c r="BB376" s="9"/>
      <c r="BC376" s="9"/>
      <c r="BD376" s="49"/>
      <c r="BJ376" s="9"/>
      <c r="BK376" s="9"/>
      <c r="BL376" s="49"/>
    </row>
    <row r="377" spans="50:64" x14ac:dyDescent="0.2">
      <c r="AX377" s="9"/>
      <c r="AY377" s="9"/>
      <c r="BB377" s="9"/>
      <c r="BC377" s="9"/>
      <c r="BD377" s="49"/>
      <c r="BJ377" s="9"/>
      <c r="BK377" s="9"/>
      <c r="BL377" s="49"/>
    </row>
    <row r="378" spans="50:64" x14ac:dyDescent="0.2">
      <c r="AX378" s="9"/>
      <c r="AY378" s="9"/>
      <c r="BB378" s="9"/>
      <c r="BC378" s="9"/>
      <c r="BD378" s="49"/>
      <c r="BJ378" s="9"/>
      <c r="BK378" s="9"/>
      <c r="BL378" s="49"/>
    </row>
    <row r="379" spans="50:64" x14ac:dyDescent="0.2">
      <c r="AX379" s="9"/>
      <c r="AY379" s="9"/>
      <c r="BB379" s="9"/>
      <c r="BC379" s="9"/>
      <c r="BD379" s="49"/>
      <c r="BJ379" s="9"/>
      <c r="BK379" s="9"/>
      <c r="BL379" s="49"/>
    </row>
    <row r="380" spans="50:64" x14ac:dyDescent="0.2">
      <c r="AX380" s="9"/>
      <c r="AY380" s="9"/>
      <c r="BB380" s="9"/>
      <c r="BC380" s="9"/>
      <c r="BD380" s="49"/>
      <c r="BJ380" s="9"/>
      <c r="BK380" s="9"/>
      <c r="BL380" s="49"/>
    </row>
    <row r="381" spans="50:64" x14ac:dyDescent="0.2">
      <c r="AX381" s="9"/>
      <c r="AY381" s="9"/>
      <c r="BB381" s="9"/>
      <c r="BC381" s="9"/>
      <c r="BD381" s="49"/>
    </row>
    <row r="382" spans="50:64" x14ac:dyDescent="0.2">
      <c r="AX382" s="9"/>
      <c r="AY382" s="9"/>
      <c r="BB382" s="9"/>
      <c r="BC382" s="9"/>
      <c r="BD382" s="49"/>
    </row>
    <row r="383" spans="50:64" x14ac:dyDescent="0.2">
      <c r="AX383" s="9"/>
      <c r="AY383" s="9"/>
      <c r="BB383" s="9"/>
      <c r="BC383" s="9"/>
      <c r="BD383" s="49"/>
    </row>
    <row r="384" spans="50:64" x14ac:dyDescent="0.2">
      <c r="AX384" s="9"/>
      <c r="AY384" s="9"/>
      <c r="BB384" s="9"/>
      <c r="BC384" s="9"/>
      <c r="BD384" s="49"/>
    </row>
    <row r="385" spans="56:56" x14ac:dyDescent="0.2">
      <c r="BD385" s="49"/>
    </row>
  </sheetData>
  <autoFilter ref="A2:BQ230" xr:uid="{CA3D0DD7-F8D4-414A-BE50-1046C8F20DF7}">
    <sortState xmlns:xlrd2="http://schemas.microsoft.com/office/spreadsheetml/2017/richdata2" ref="A3:BQ230">
      <sortCondition ref="H2:H230"/>
    </sortState>
  </autoFilter>
  <sortState xmlns:xlrd2="http://schemas.microsoft.com/office/spreadsheetml/2017/richdata2" ref="A170:BQ230">
    <sortCondition ref="BI170:BI230"/>
    <sortCondition ref="AX170:AX230"/>
  </sortState>
  <mergeCells count="6">
    <mergeCell ref="A1:G1"/>
    <mergeCell ref="H1:AB1"/>
    <mergeCell ref="BM1:BQ1"/>
    <mergeCell ref="AW1:BL1"/>
    <mergeCell ref="AC1:AH1"/>
    <mergeCell ref="AI1:AV1"/>
  </mergeCells>
  <hyperlinks>
    <hyperlink ref="C175" r:id="rId1" xr:uid="{A93D7A65-E365-F042-A58D-66128B1597CA}"/>
    <hyperlink ref="C182" r:id="rId2" xr:uid="{2BB6C1BE-9BEE-A149-BB19-B1D7CAB2E529}"/>
    <hyperlink ref="C117" r:id="rId3" xr:uid="{444DE642-D88B-F140-8C9E-0AB840E37268}"/>
    <hyperlink ref="C226" r:id="rId4" xr:uid="{A87D4989-5D5B-C040-962F-3F53850ECBDC}"/>
    <hyperlink ref="C131" r:id="rId5" xr:uid="{28048B4A-1E52-674B-96B5-1358EFA15B41}"/>
    <hyperlink ref="D131" r:id="rId6" xr:uid="{E3E4C1C1-0230-C847-A90C-83E27CAA4D5A}"/>
    <hyperlink ref="C9" r:id="rId7" xr:uid="{29E18D7C-4070-5045-B12B-3F46404557DA}"/>
    <hyperlink ref="C189" r:id="rId8" xr:uid="{36A18990-CBF7-8549-B4B2-1FA89B9DC9FD}"/>
    <hyperlink ref="D189" r:id="rId9" xr:uid="{6FC2C05D-B0E5-E542-88EF-C93B660155C1}"/>
    <hyperlink ref="C6" r:id="rId10" xr:uid="{141D18C1-DAE2-784F-B391-6B92C73AD8DE}"/>
    <hyperlink ref="D6" r:id="rId11" xr:uid="{944DE782-6E56-0D41-8AC1-93B712591391}"/>
    <hyperlink ref="C23" r:id="rId12" xr:uid="{B85821F8-F436-C045-8D22-30228A92ED3B}"/>
    <hyperlink ref="C31" r:id="rId13" xr:uid="{535432B4-5053-C04E-AAAF-707F7E564856}"/>
    <hyperlink ref="D31" r:id="rId14" xr:uid="{38EC2DC3-E841-804E-AA1C-BA19FA26644B}"/>
    <hyperlink ref="C34" r:id="rId15" xr:uid="{8320B50D-77B6-C44F-831B-5E4E0B9A8A31}"/>
    <hyperlink ref="D34" r:id="rId16" xr:uid="{28597493-F9B1-D84B-8475-1CB252C4363A}"/>
    <hyperlink ref="C36" r:id="rId17" xr:uid="{DB1D2BA0-D0CA-1C48-A5FE-CF1AA6620F16}"/>
    <hyperlink ref="D36" r:id="rId18" xr:uid="{D826ED81-B839-2143-80D3-04BECCC3E384}"/>
    <hyperlink ref="C29" r:id="rId19" xr:uid="{A0DB6A4F-1628-5241-ACF4-DF6275D427E5}"/>
    <hyperlink ref="C146" r:id="rId20" xr:uid="{8973A8B6-537F-0C41-B965-E237339B5212}"/>
    <hyperlink ref="C37" r:id="rId21" xr:uid="{F25EE486-60E3-F844-BEC1-2455853C7805}"/>
    <hyperlink ref="D37" r:id="rId22" xr:uid="{36126528-A79A-1044-B9EF-AE8DE08B5F89}"/>
    <hyperlink ref="D45" r:id="rId23" xr:uid="{7FCDAA2D-03E4-5C4A-82CB-C07204589A1F}"/>
    <hyperlink ref="C45" r:id="rId24" xr:uid="{5C5D59FE-B728-7C41-B9B1-4A238EE214E0}"/>
    <hyperlink ref="C144" r:id="rId25" xr:uid="{6982F5BA-2FB0-D34C-AA8F-0A781A7BB305}"/>
    <hyperlink ref="D144" r:id="rId26" xr:uid="{1102699C-5B41-844A-B5B5-E456648F859B}"/>
    <hyperlink ref="C212" r:id="rId27" xr:uid="{30CDFF3C-20D6-EA4C-AF79-BE8237E3AB07}"/>
    <hyperlink ref="D212" r:id="rId28" xr:uid="{FFFB38A8-17B2-AF46-8787-A59394F0745E}"/>
    <hyperlink ref="C151" r:id="rId29" xr:uid="{D56AF949-AA33-2946-A173-97B85D071D1B}"/>
    <hyperlink ref="D151" r:id="rId30" xr:uid="{1DA4FD35-40C0-D449-8762-98A69782C3E0}"/>
    <hyperlink ref="C62" r:id="rId31" xr:uid="{B9E0B24A-E1E4-2F46-8C7A-A12F3E3C5BEC}"/>
    <hyperlink ref="D62" r:id="rId32" xr:uid="{263BF577-D6D4-2A40-A648-203E46E3D6C0}"/>
    <hyperlink ref="C66" r:id="rId33" xr:uid="{855FA60A-F194-2B46-AA4A-14FDA1A03ED4}"/>
    <hyperlink ref="C64" r:id="rId34" xr:uid="{18420057-FDC3-AD43-920F-44DA84D6A917}"/>
    <hyperlink ref="D64" r:id="rId35" xr:uid="{CA1F37F8-6A97-B346-A1CB-ED5674D9670C}"/>
    <hyperlink ref="C177" r:id="rId36" xr:uid="{E094DEE5-8E0B-ED40-9066-82012AF2E926}"/>
    <hyperlink ref="D177" r:id="rId37" xr:uid="{11283FBC-9B5A-0B4F-A7CA-09C6AA773429}"/>
    <hyperlink ref="C225" r:id="rId38" xr:uid="{CF0FD643-6FFC-8D4F-A4DD-66A09EB7628A}"/>
    <hyperlink ref="D225" r:id="rId39" xr:uid="{7A2EE72B-9436-8F43-B40E-C2DCA3DE1F39}"/>
    <hyperlink ref="C130" r:id="rId40" xr:uid="{F0673E25-0824-B344-9DFC-D2031D6916F7}"/>
    <hyperlink ref="D130" r:id="rId41" xr:uid="{BD7089EB-CB87-1647-8A10-0648B39D7651}"/>
    <hyperlink ref="C142" r:id="rId42" xr:uid="{EAC57DB3-9001-F54C-9DD7-0DBD4D707DAD}"/>
    <hyperlink ref="C221" r:id="rId43" xr:uid="{307BD899-1D29-B741-8B0F-B201EAFCC946}"/>
    <hyperlink ref="D221" r:id="rId44" xr:uid="{2DFFF773-A8BE-C246-9613-E0AB260A496A}"/>
    <hyperlink ref="C141" r:id="rId45" xr:uid="{5BB1EA0F-0ECE-0343-9AAC-89BF71466C90}"/>
    <hyperlink ref="D141" r:id="rId46" xr:uid="{FEB16656-22BC-FA4E-B2D6-C3DE70551066}"/>
    <hyperlink ref="C135" r:id="rId47" xr:uid="{58B1F807-7BA4-A548-B449-D912A755B798}"/>
    <hyperlink ref="D135" r:id="rId48" xr:uid="{72E84409-21D6-2F41-BF56-03F97BF3D583}"/>
    <hyperlink ref="C87" r:id="rId49" xr:uid="{02F8CB9F-DC35-C141-8630-2BBB55E652C0}"/>
    <hyperlink ref="D87" r:id="rId50" xr:uid="{65F1D8A0-8EA7-5D48-A12C-F84E77E0999D}"/>
    <hyperlink ref="C90" r:id="rId51" xr:uid="{2B4A65E6-9C7F-9D45-BF40-76DA05149E74}"/>
    <hyperlink ref="D90" r:id="rId52" display="https://healthforce.ucsf.edu/sites/healthforce.ucsf.edu/files/publication-pdf/6.%202006-12_Advancing_Community_Health_Worker_Practice_and_Utilization_The_Focus_on_Financing.pdf" xr:uid="{59886F2A-62EA-BD41-AA4B-690647EC3026}"/>
    <hyperlink ref="C228" r:id="rId53" xr:uid="{A3B40302-E871-784B-8CB0-3827DA8DF08C}"/>
    <hyperlink ref="D228" r:id="rId54" xr:uid="{BFEDBA3E-698F-A24C-9AE8-C891C64F83D6}"/>
    <hyperlink ref="C140" r:id="rId55" xr:uid="{2E5476E1-D3F5-5F49-BFC2-33349819D728}"/>
    <hyperlink ref="D140" r:id="rId56" xr:uid="{27982307-A0C9-4B4C-AAB3-50C50B09AB4C}"/>
    <hyperlink ref="C229" r:id="rId57" xr:uid="{8D20238E-AA27-2047-B744-5CB3AE2E1812}"/>
    <hyperlink ref="D229" r:id="rId58" xr:uid="{F8AD4F55-D569-4146-B210-80D1A2284E99}"/>
    <hyperlink ref="C94" r:id="rId59" xr:uid="{0A2D369A-4E4D-EE47-9C54-E2CCDD4B9E9D}"/>
    <hyperlink ref="D94" r:id="rId60" xr:uid="{129F2C5F-4D0F-C149-AFA5-94937D08E122}"/>
    <hyperlink ref="C106" r:id="rId61" xr:uid="{D46B158C-4437-C64A-B8ED-E01A6B9E9127}"/>
    <hyperlink ref="D106" r:id="rId62" xr:uid="{C74F8A54-1F4F-574C-B8F3-67284107D96F}"/>
    <hyperlink ref="C107" r:id="rId63" xr:uid="{AD69146F-44A5-484D-BC1D-219031CE4EE8}"/>
    <hyperlink ref="D107" r:id="rId64" xr:uid="{BB7948B4-D263-C04A-B58B-9CF73CE4B58E}"/>
    <hyperlink ref="C33" r:id="rId65" xr:uid="{EBF93D75-6E36-F34F-A542-FA0DB8AA3583}"/>
    <hyperlink ref="D33" r:id="rId66" xr:uid="{B9B53358-B00E-CB4E-AE29-CA54468BEAD9}"/>
    <hyperlink ref="C47" r:id="rId67" xr:uid="{2C35965E-FDC5-4747-8E9E-15EDA777B7AC}"/>
    <hyperlink ref="D47" r:id="rId68" xr:uid="{D43D8259-4882-A54C-9BDD-2B97A013650E}"/>
    <hyperlink ref="C41" r:id="rId69" xr:uid="{5A975C25-2119-084D-8D06-F70677708B73}"/>
    <hyperlink ref="D41" r:id="rId70" xr:uid="{3CE788B3-F1EE-6642-8D28-05586A6CF787}"/>
    <hyperlink ref="C129" r:id="rId71" xr:uid="{DA0942D9-94CB-EC43-A6BC-C80916115CFC}"/>
    <hyperlink ref="D129" r:id="rId72" xr:uid="{ED421896-FA88-1649-86FE-E669F38EE329}"/>
    <hyperlink ref="C63" r:id="rId73" xr:uid="{BA4F030E-7B48-1544-81E0-709360DECE05}"/>
    <hyperlink ref="D63" r:id="rId74" xr:uid="{9DD61EC3-DC66-E34E-A4CA-00D7BCD4BE18}"/>
    <hyperlink ref="C73" r:id="rId75" xr:uid="{68E57034-35E6-9E4A-97A9-9B2E8BEF8509}"/>
    <hyperlink ref="C176" r:id="rId76" xr:uid="{5D50BEA3-8D67-2A41-A0BD-313D29BC9023}"/>
    <hyperlink ref="D176" r:id="rId77" xr:uid="{E274FFBE-579E-BB42-B474-F4370AAE9CCC}"/>
    <hyperlink ref="C157" r:id="rId78" xr:uid="{6EB8C8A4-7CD4-0E44-82CF-2D9E66654EA5}"/>
    <hyperlink ref="D157" r:id="rId79" xr:uid="{FF8E3130-0A79-D64A-8EB1-CF3D61B58AFD}"/>
    <hyperlink ref="C114" r:id="rId80" xr:uid="{CBBDEF05-A550-D64C-AF46-7A253FA02528}"/>
    <hyperlink ref="D114" r:id="rId81" xr:uid="{B5E00464-3758-104A-BC46-4179EF952772}"/>
    <hyperlink ref="C111" r:id="rId82" xr:uid="{85E1FE48-A087-294A-AC26-F383760652DB}"/>
    <hyperlink ref="D111" r:id="rId83" xr:uid="{CA1D8C0B-CE50-2546-907D-49D6B6AFA47D}"/>
    <hyperlink ref="C109" r:id="rId84" xr:uid="{D27EEE59-B8DC-204C-A08C-7131AA8C9691}"/>
    <hyperlink ref="D109" r:id="rId85" xr:uid="{F39E2D2D-2BC3-1B44-9D7D-B4C6AD37511C}"/>
    <hyperlink ref="C14" r:id="rId86" xr:uid="{BF8BA3DF-C42F-0C40-B208-2CA1EEB3B6CB}"/>
    <hyperlink ref="D14" r:id="rId87" xr:uid="{924AC841-AD0F-9746-AA99-429397461AF6}"/>
    <hyperlink ref="C150" r:id="rId88" xr:uid="{60293C9E-9682-4648-8B94-C3F32E9B3A82}"/>
    <hyperlink ref="D150" r:id="rId89" xr:uid="{5262E914-4469-0D4A-B590-2EB5D087E17A}"/>
    <hyperlink ref="C193" r:id="rId90" xr:uid="{5AFB8725-227A-2241-9C76-AB1A241BE9C7}"/>
    <hyperlink ref="C160" r:id="rId91" xr:uid="{264E7DA8-1A1D-9A48-9563-33022BBAA4E1}"/>
    <hyperlink ref="C188" r:id="rId92" xr:uid="{63091F3C-5ACF-DE45-9884-ABED8A385DF2}"/>
    <hyperlink ref="C126" r:id="rId93" xr:uid="{07B8FEA3-74A3-FA44-9039-FA18D9A16488}"/>
    <hyperlink ref="C18" r:id="rId94" xr:uid="{EE80BC0F-C3B0-854B-9F61-28B20753F399}"/>
    <hyperlink ref="C127" r:id="rId95" xr:uid="{CBAD205D-EB9A-4E4B-8A59-4F6DA1C619EA}"/>
    <hyperlink ref="C148" r:id="rId96" xr:uid="{591278B0-574B-4D43-9A1A-13BFB9744F32}"/>
    <hyperlink ref="C21" r:id="rId97" xr:uid="{180E8D51-2143-F840-81B1-823AAA1C4016}"/>
    <hyperlink ref="C38" r:id="rId98" xr:uid="{11917984-1E23-7B46-A2CD-59C36B872AC8}"/>
    <hyperlink ref="C40" r:id="rId99" xr:uid="{738FF3AC-6F5C-DF4E-96CD-DCB39406C331}"/>
    <hyperlink ref="C145" r:id="rId100" xr:uid="{29C675C9-25BC-9545-A238-7FE46AD79D19}"/>
    <hyperlink ref="C162" r:id="rId101" xr:uid="{8C10F855-D11C-F942-8970-26F22D930788}"/>
    <hyperlink ref="C153" r:id="rId102" xr:uid="{4A6EE2A8-507B-0749-8162-5D0A10CC8404}"/>
    <hyperlink ref="C122" r:id="rId103" xr:uid="{71D8CC1F-5AA7-A346-9E8D-81C0490E5859}"/>
    <hyperlink ref="C120" r:id="rId104" location="bib37 " xr:uid="{ECEE0491-59E3-0F4F-B807-16F6B6568BC5}"/>
    <hyperlink ref="C68" r:id="rId105" xr:uid="{7E6EC0E3-A905-014A-A538-EFD9B5D72D2C}"/>
    <hyperlink ref="C138" r:id="rId106" xr:uid="{8CDBB8DA-00A3-A741-8605-5679F50C0811}"/>
    <hyperlink ref="C154" r:id="rId107" xr:uid="{26364859-DFC0-2043-93F5-3996C8E24F5C}"/>
    <hyperlink ref="C112" r:id="rId108" xr:uid="{F4DDC6EA-CA8A-3A4B-B22E-6F1E044B7EDF}"/>
    <hyperlink ref="C108" r:id="rId109" location="ref-24 " xr:uid="{8CEAE01B-34BA-9844-966D-3B9714451CE3}"/>
    <hyperlink ref="C65" r:id="rId110" xr:uid="{836A4716-DC04-B84D-9CC6-3F901D51EE74}"/>
    <hyperlink ref="C184" r:id="rId111" xr:uid="{6A08A9C2-24B5-C54A-90B9-ACB000B80B9B}"/>
    <hyperlink ref="C230" r:id="rId112" xr:uid="{EB765D04-1E1E-904B-950A-9C9D586E096E}"/>
    <hyperlink ref="D230" r:id="rId113" xr:uid="{35CC40F1-0A69-E248-90D7-ECDD6BDA97E6}"/>
    <hyperlink ref="D98" r:id="rId114" xr:uid="{44113F21-837B-C441-84E4-C6D752B4CAF6}"/>
    <hyperlink ref="C60" r:id="rId115" xr:uid="{C4024F9B-F4A2-764A-B990-66887DD86AA6}"/>
    <hyperlink ref="C186" r:id="rId116" xr:uid="{1563762A-20CD-D845-9695-FAD1CC4737A8}"/>
    <hyperlink ref="C15" r:id="rId117" xr:uid="{59EB4BA6-306A-1147-BF15-E16971D0CE68}"/>
    <hyperlink ref="C30" r:id="rId118" xr:uid="{D4CD9BB0-7EFE-4E49-AD26-F9D3B4A2BCF3}"/>
    <hyperlink ref="D29" r:id="rId119" xr:uid="{D83367B5-1E79-5048-B1AE-CD6ECFD8C6DF}"/>
    <hyperlink ref="C43" r:id="rId120" xr:uid="{FD802317-7A42-7541-8141-4764D8BA6C44}"/>
    <hyperlink ref="C44" r:id="rId121" xr:uid="{F0748258-6956-5449-8C97-3AB7117EAD0D}"/>
    <hyperlink ref="C56" r:id="rId122" xr:uid="{D3C9F3DC-62DC-8C46-98BE-93EDBEA324A4}"/>
    <hyperlink ref="C70" r:id="rId123" xr:uid="{97BDE369-6A6A-2D46-8A45-4DAA56DC939A}"/>
    <hyperlink ref="C71" r:id="rId124" xr:uid="{25A4C34B-8FCD-0C43-BCC9-4D9EBBFA1916}"/>
    <hyperlink ref="C72" r:id="rId125" xr:uid="{5F2C483A-F72F-1F46-B865-68DB5DE319D8}"/>
    <hyperlink ref="C84" r:id="rId126" xr:uid="{3E59F0F3-CA7D-4144-96A5-890ED6AB70C8}"/>
    <hyperlink ref="C95" r:id="rId127" xr:uid="{8655A5FB-BA0D-D943-B391-213F4E243C8A}"/>
    <hyperlink ref="C101" r:id="rId128" xr:uid="{18D13E1A-D1E5-8549-82A3-24D0709DB700}"/>
    <hyperlink ref="C104" r:id="rId129" xr:uid="{465A90BF-1FD6-0B42-9385-ABEC70E44D8E}"/>
    <hyperlink ref="C105" r:id="rId130" xr:uid="{CDDD5BE8-64C3-C44B-8DC0-3C91DFEDBF1D}"/>
    <hyperlink ref="C121" r:id="rId131" xr:uid="{43C4ED0F-C6D1-7B40-9355-B1B8993C9547}"/>
    <hyperlink ref="C125" r:id="rId132" xr:uid="{4CC37552-0505-1744-85C8-ED3ADA13EA28}"/>
    <hyperlink ref="C219" r:id="rId133" xr:uid="{99DE184F-8391-C742-8A93-DEEE7955E9EF}"/>
    <hyperlink ref="C24" r:id="rId134" xr:uid="{613CFA2A-FF60-2041-ADB3-AF4C70B893B3}"/>
    <hyperlink ref="D56" r:id="rId135" xr:uid="{4230FC76-AFF8-CF44-A585-AA3EDFCDF698}"/>
    <hyperlink ref="BQ52" r:id="rId136" xr:uid="{AB5B1E18-7BC4-1049-A1D2-91EFE0A4CDF8}"/>
    <hyperlink ref="BQ44" r:id="rId137" xr:uid="{6609B9B4-BBDA-104B-AD35-5A7166C9CC7D}"/>
    <hyperlink ref="BQ70" r:id="rId138" xr:uid="{793BFC04-FEBD-9942-AF42-F45A13892CF5}"/>
    <hyperlink ref="BQ119" r:id="rId139" xr:uid="{8035F5B9-89BF-3044-BC2E-6BB3E70D4206}"/>
    <hyperlink ref="BQ123" r:id="rId140" xr:uid="{DA2BDCA9-8BB1-DE4B-AB29-EC57A1307E56}"/>
    <hyperlink ref="BQ18" r:id="rId141" xr:uid="{0CD108A9-922B-9F4E-994D-D61788434327}"/>
    <hyperlink ref="BQ25" r:id="rId142" xr:uid="{AEAE6BEE-B30C-8F42-BCAF-B8C02CB3A601}"/>
    <hyperlink ref="BQ24" r:id="rId143" xr:uid="{C55DDC25-A5FD-AD41-9926-2953F255351A}"/>
    <hyperlink ref="BQ27" r:id="rId144" xr:uid="{77F2A8AB-3030-0B43-951C-D113149EC13F}"/>
    <hyperlink ref="BQ29" r:id="rId145" xr:uid="{51F374F9-251E-8D43-B778-9FFBBC71D4F0}"/>
    <hyperlink ref="BQ31" r:id="rId146" xr:uid="{8BBBA94B-4DF3-C84A-8823-FB4790D2C87C}"/>
    <hyperlink ref="BQ56" r:id="rId147" xr:uid="{D709AF53-6467-6D4D-8946-72C4BF3FDC4C}"/>
    <hyperlink ref="BQ4" r:id="rId148" xr:uid="{BB276C7C-5E16-1645-B4BC-AF69476C82E9}"/>
    <hyperlink ref="BQ3" r:id="rId149" xr:uid="{0E0AE76D-49B9-C149-B96E-B0955E6A2540}"/>
    <hyperlink ref="BQ63" r:id="rId150" xr:uid="{C295EB63-B91D-584F-8C81-F5E5522F4535}"/>
    <hyperlink ref="BQ65" r:id="rId151" xr:uid="{42B16653-D132-524E-85DD-6758009AE14D}"/>
    <hyperlink ref="BQ71" r:id="rId152" xr:uid="{190726D9-FEAC-CF45-9379-F402F29006D6}"/>
    <hyperlink ref="BQ76" r:id="rId153" xr:uid="{981AAB71-9609-8943-B4AC-032D4D7110CE}"/>
    <hyperlink ref="BQ90" r:id="rId154" xr:uid="{BBB92617-8631-114D-9A4E-4B391F73F321}"/>
  </hyperlinks>
  <pageMargins left="0.7" right="0.7" top="0.75" bottom="0.75" header="0.3" footer="0.3"/>
  <pageSetup orientation="portrait" r:id="rId155"/>
  <extLst>
    <ext xmlns:x14="http://schemas.microsoft.com/office/spreadsheetml/2009/9/main" uri="{CCE6A557-97BC-4b89-ADB6-D9C93CAAB3DF}">
      <x14:dataValidations xmlns:xm="http://schemas.microsoft.com/office/excel/2006/main" count="4">
        <x14:dataValidation type="list" allowBlank="1" showInputMessage="1" showErrorMessage="1" xr:uid="{FF3990F5-6C5C-7845-9EB2-1FD4B3A30454}">
          <x14:formula1>
            <xm:f>'Drop-down Options'!$D$48:$D$54</xm:f>
          </x14:formula1>
          <xm:sqref>BI233:BI1048576 BJ173:BL1048576 BI2:BL172 BI173:BI231</xm:sqref>
        </x14:dataValidation>
        <x14:dataValidation type="list" allowBlank="1" showInputMessage="1" showErrorMessage="1" xr:uid="{DC850BB2-87BE-1247-9B9B-522D714B638C}">
          <x14:formula1>
            <xm:f>'Drop-down Options'!$D$3:$D$20</xm:f>
          </x14:formula1>
          <xm:sqref>AX2:AZ1048576</xm:sqref>
        </x14:dataValidation>
        <x14:dataValidation type="list" allowBlank="1" showInputMessage="1" showErrorMessage="1" xr:uid="{C2A247CC-731E-9F4D-B8EB-2EF1EF4F12C4}">
          <x14:formula1>
            <xm:f>'Drop-down Options'!$D$21:$D$34</xm:f>
          </x14:formula1>
          <xm:sqref>BB2:BD1048576</xm:sqref>
        </x14:dataValidation>
        <x14:dataValidation type="list" allowBlank="1" showInputMessage="1" showErrorMessage="1" xr:uid="{AB49FFB6-7E6C-C442-8E54-92E240A70D5C}">
          <x14:formula1>
            <xm:f>'Drop-down Options'!$D$35:$D$47</xm:f>
          </x14:formula1>
          <xm:sqref>BF2:BH1048576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AD3D6-CCF7-2648-B78E-A481882026EA}">
  <dimension ref="A1:BY194"/>
  <sheetViews>
    <sheetView tabSelected="1" zoomScale="132" zoomScaleNormal="74" workbookViewId="0">
      <pane xSplit="5" ySplit="1" topLeftCell="M96" activePane="bottomRight" state="frozen"/>
      <selection activeCell="G110" sqref="G110"/>
      <selection pane="topRight" activeCell="G110" sqref="G110"/>
      <selection pane="bottomLeft" activeCell="G110" sqref="G110"/>
      <selection pane="bottomRight" activeCell="D130" sqref="D130"/>
    </sheetView>
  </sheetViews>
  <sheetFormatPr baseColWidth="10" defaultColWidth="10.83203125" defaultRowHeight="15" x14ac:dyDescent="0.2"/>
  <cols>
    <col min="1" max="5" width="10.83203125" style="119"/>
    <col min="6" max="6" width="28.83203125" style="122" customWidth="1"/>
    <col min="7" max="7" width="38.5" style="122" customWidth="1"/>
    <col min="8" max="9" width="10.83203125" style="119"/>
    <col min="10" max="20" width="10.83203125" style="119" customWidth="1"/>
    <col min="21" max="21" width="10.83203125" style="121" customWidth="1"/>
    <col min="22" max="22" width="10.83203125" style="120" customWidth="1"/>
    <col min="23" max="35" width="10.83203125" style="119" customWidth="1"/>
    <col min="36" max="49" width="10.83203125" style="119"/>
    <col min="50" max="65" width="0" style="119" hidden="1" customWidth="1"/>
    <col min="66" max="67" width="10.83203125" style="119"/>
    <col min="68" max="68" width="10.83203125" style="119" customWidth="1"/>
    <col min="69" max="70" width="10.83203125" style="119" hidden="1" customWidth="1"/>
    <col min="71" max="77" width="10.83203125" style="120"/>
    <col min="78" max="16384" width="10.83203125" style="119"/>
  </cols>
  <sheetData>
    <row r="1" spans="1:77" ht="83" customHeight="1" thickBot="1" x14ac:dyDescent="0.25">
      <c r="A1" s="219" t="s">
        <v>2259</v>
      </c>
      <c r="B1" s="218" t="s">
        <v>2258</v>
      </c>
      <c r="C1" s="218" t="s">
        <v>2257</v>
      </c>
      <c r="D1" s="218" t="s">
        <v>2256</v>
      </c>
      <c r="E1" s="218" t="s">
        <v>2255</v>
      </c>
      <c r="F1" s="217" t="s">
        <v>19</v>
      </c>
      <c r="G1" s="217" t="s">
        <v>2254</v>
      </c>
      <c r="H1" s="216" t="s">
        <v>2253</v>
      </c>
      <c r="I1" s="215" t="s">
        <v>21</v>
      </c>
      <c r="J1" s="203" t="s">
        <v>2252</v>
      </c>
      <c r="K1" s="202" t="s">
        <v>2251</v>
      </c>
      <c r="L1" s="202" t="s">
        <v>2250</v>
      </c>
      <c r="M1" s="202" t="s">
        <v>2249</v>
      </c>
      <c r="N1" s="201" t="s">
        <v>2248</v>
      </c>
      <c r="O1" s="214" t="s">
        <v>0</v>
      </c>
      <c r="P1" s="212" t="s">
        <v>1</v>
      </c>
      <c r="Q1" s="212" t="s">
        <v>109</v>
      </c>
      <c r="R1" s="212" t="s">
        <v>138</v>
      </c>
      <c r="S1" s="212" t="s">
        <v>139</v>
      </c>
      <c r="T1" s="212" t="s">
        <v>5</v>
      </c>
      <c r="U1" s="212" t="s">
        <v>6</v>
      </c>
      <c r="V1" s="213" t="s">
        <v>7</v>
      </c>
      <c r="W1" s="213" t="s">
        <v>8</v>
      </c>
      <c r="X1" s="213" t="s">
        <v>9</v>
      </c>
      <c r="Y1" s="213" t="s">
        <v>10</v>
      </c>
      <c r="Z1" s="213" t="s">
        <v>11</v>
      </c>
      <c r="AA1" s="213" t="s">
        <v>12</v>
      </c>
      <c r="AB1" s="213" t="s">
        <v>13</v>
      </c>
      <c r="AC1" s="213" t="s">
        <v>140</v>
      </c>
      <c r="AD1" s="213" t="s">
        <v>14</v>
      </c>
      <c r="AE1" s="213" t="s">
        <v>15</v>
      </c>
      <c r="AF1" s="213" t="s">
        <v>16</v>
      </c>
      <c r="AG1" s="212" t="s">
        <v>18</v>
      </c>
      <c r="AH1" s="212" t="s">
        <v>17</v>
      </c>
      <c r="AI1" s="211" t="s">
        <v>41</v>
      </c>
      <c r="AJ1" s="210" t="s">
        <v>862</v>
      </c>
      <c r="AK1" s="208" t="s">
        <v>863</v>
      </c>
      <c r="AL1" s="209" t="s">
        <v>864</v>
      </c>
      <c r="AM1" s="208" t="s">
        <v>845</v>
      </c>
      <c r="AN1" s="208" t="s">
        <v>846</v>
      </c>
      <c r="AO1" s="208" t="s">
        <v>847</v>
      </c>
      <c r="AP1" s="208" t="s">
        <v>848</v>
      </c>
      <c r="AQ1" s="208" t="s">
        <v>849</v>
      </c>
      <c r="AR1" s="208" t="s">
        <v>850</v>
      </c>
      <c r="AS1" s="208" t="s">
        <v>851</v>
      </c>
      <c r="AT1" s="208" t="s">
        <v>852</v>
      </c>
      <c r="AU1" s="208" t="s">
        <v>853</v>
      </c>
      <c r="AV1" s="208" t="s">
        <v>854</v>
      </c>
      <c r="AW1" s="208" t="s">
        <v>855</v>
      </c>
      <c r="AX1" s="206" t="s">
        <v>128</v>
      </c>
      <c r="AY1" s="205" t="s">
        <v>144</v>
      </c>
      <c r="AZ1" s="205" t="s">
        <v>183</v>
      </c>
      <c r="BA1" s="204" t="s">
        <v>184</v>
      </c>
      <c r="BB1" s="207" t="s">
        <v>141</v>
      </c>
      <c r="BC1" s="205" t="s">
        <v>144</v>
      </c>
      <c r="BD1" s="205" t="s">
        <v>183</v>
      </c>
      <c r="BE1" s="204" t="s">
        <v>184</v>
      </c>
      <c r="BF1" s="206" t="s">
        <v>142</v>
      </c>
      <c r="BG1" s="205" t="s">
        <v>144</v>
      </c>
      <c r="BH1" s="205" t="s">
        <v>183</v>
      </c>
      <c r="BI1" s="205" t="s">
        <v>145</v>
      </c>
      <c r="BJ1" s="206" t="s">
        <v>143</v>
      </c>
      <c r="BK1" s="205" t="s">
        <v>144</v>
      </c>
      <c r="BL1" s="205" t="s">
        <v>183</v>
      </c>
      <c r="BM1" s="204" t="s">
        <v>145</v>
      </c>
      <c r="BN1" s="203" t="s">
        <v>25</v>
      </c>
      <c r="BO1" s="202" t="s">
        <v>2247</v>
      </c>
      <c r="BP1" s="201" t="s">
        <v>2246</v>
      </c>
      <c r="BQ1" s="200" t="s">
        <v>2245</v>
      </c>
      <c r="BR1" s="200" t="s">
        <v>2244</v>
      </c>
      <c r="BS1" s="199" t="s">
        <v>2243</v>
      </c>
      <c r="BT1" s="199" t="s">
        <v>29</v>
      </c>
      <c r="BU1" s="199" t="s">
        <v>2242</v>
      </c>
      <c r="BV1" s="199" t="s">
        <v>2241</v>
      </c>
      <c r="BW1" s="199" t="s">
        <v>120</v>
      </c>
      <c r="BX1" s="199" t="s">
        <v>2240</v>
      </c>
      <c r="BY1" s="199" t="s">
        <v>2239</v>
      </c>
    </row>
    <row r="2" spans="1:77" ht="15" customHeight="1" x14ac:dyDescent="0.2">
      <c r="A2" s="119">
        <v>16</v>
      </c>
      <c r="B2" s="119">
        <v>1387</v>
      </c>
      <c r="C2" s="119" t="s">
        <v>1487</v>
      </c>
      <c r="D2" s="119" t="s">
        <v>2238</v>
      </c>
      <c r="E2" s="119">
        <v>2010</v>
      </c>
      <c r="F2" s="122" t="s">
        <v>2237</v>
      </c>
      <c r="G2" s="122" t="s">
        <v>2236</v>
      </c>
      <c r="H2" s="119" t="s">
        <v>1506</v>
      </c>
      <c r="I2" s="198" t="s">
        <v>1138</v>
      </c>
      <c r="J2" s="119" t="s">
        <v>34</v>
      </c>
      <c r="K2" s="119" t="s">
        <v>74</v>
      </c>
      <c r="L2" s="119" t="s">
        <v>74</v>
      </c>
      <c r="M2" s="119" t="s">
        <v>74</v>
      </c>
      <c r="N2" s="137" t="s">
        <v>74</v>
      </c>
      <c r="O2" s="141" t="s">
        <v>205</v>
      </c>
      <c r="P2" s="120"/>
      <c r="Q2" s="120"/>
      <c r="R2" s="120"/>
      <c r="S2" s="120"/>
      <c r="T2" s="120"/>
      <c r="W2" s="120"/>
      <c r="X2" s="120"/>
      <c r="Y2" s="120"/>
      <c r="Z2" s="120"/>
      <c r="AA2" s="120"/>
      <c r="AB2" s="120"/>
      <c r="AC2" s="120"/>
      <c r="AD2" s="120"/>
      <c r="AE2" s="120"/>
      <c r="AF2" s="120"/>
      <c r="AG2" s="120"/>
      <c r="AH2" s="120"/>
      <c r="AI2" s="136" t="s">
        <v>205</v>
      </c>
      <c r="AJ2" s="141"/>
      <c r="AK2" s="120"/>
      <c r="AL2" s="136"/>
      <c r="AM2" s="120"/>
      <c r="AN2" s="120"/>
      <c r="AO2" s="120"/>
      <c r="AP2" s="120"/>
      <c r="AQ2" s="120"/>
      <c r="AR2" s="120"/>
      <c r="AS2" s="120"/>
      <c r="AT2" s="120"/>
      <c r="AU2" s="120"/>
      <c r="AV2" s="120" t="s">
        <v>205</v>
      </c>
      <c r="AW2" s="120"/>
      <c r="AX2" s="141"/>
      <c r="BA2" s="137"/>
      <c r="BB2" s="120"/>
      <c r="BF2" s="196"/>
      <c r="BI2" s="138"/>
      <c r="BJ2" s="141" t="s">
        <v>205</v>
      </c>
      <c r="BK2" s="119" t="s">
        <v>1491</v>
      </c>
      <c r="BL2" s="119" t="s">
        <v>1512</v>
      </c>
      <c r="BM2" s="140"/>
      <c r="BN2" s="139" t="s">
        <v>1475</v>
      </c>
      <c r="BO2" s="119" t="s">
        <v>215</v>
      </c>
      <c r="BP2" s="137"/>
      <c r="BS2" s="123" t="str">
        <f>IF(OR(O2="x",P2="x"),"x","")</f>
        <v>x</v>
      </c>
      <c r="BT2" s="123" t="str">
        <f>IF((Q2="x"),"x","")</f>
        <v/>
      </c>
      <c r="BU2" s="123" t="str">
        <f>IF(OR(R2="x",S2="x"),"x","")</f>
        <v/>
      </c>
      <c r="BV2" s="123" t="str">
        <f>IF(OR(U2="x",V2="x", W2="x",X2="x",Y2="x",Z2="x",AA2="x"),"x","")</f>
        <v/>
      </c>
      <c r="BW2" s="123" t="str">
        <f>IF(OR(AB2="x",AC2="x", AD2="x",AE2="x"),"x","")</f>
        <v/>
      </c>
      <c r="BX2" s="123" t="str">
        <f>IF(OR(AF2="x",AG2="x", AH2="x"),"x","")</f>
        <v/>
      </c>
      <c r="BY2" s="123" t="str">
        <f>IF(OR(AI2="x",T2="x"),"x","")</f>
        <v>x</v>
      </c>
    </row>
    <row r="3" spans="1:77" s="167" customFormat="1" ht="15" customHeight="1" x14ac:dyDescent="0.2">
      <c r="A3" s="167">
        <v>37</v>
      </c>
      <c r="B3" s="167">
        <v>117</v>
      </c>
      <c r="C3" s="167" t="s">
        <v>1487</v>
      </c>
      <c r="D3" s="167" t="s">
        <v>2235</v>
      </c>
      <c r="E3" s="167">
        <v>2018</v>
      </c>
      <c r="F3" s="178" t="s">
        <v>2234</v>
      </c>
      <c r="G3" s="178" t="s">
        <v>2233</v>
      </c>
      <c r="H3" s="167" t="s">
        <v>1713</v>
      </c>
      <c r="I3" s="177" t="s">
        <v>2232</v>
      </c>
      <c r="J3" s="169" t="s">
        <v>34</v>
      </c>
      <c r="K3" s="167" t="s">
        <v>74</v>
      </c>
      <c r="L3" s="167" t="s">
        <v>74</v>
      </c>
      <c r="M3" s="167" t="s">
        <v>74</v>
      </c>
      <c r="N3" s="170" t="s">
        <v>73</v>
      </c>
      <c r="O3" s="173"/>
      <c r="P3" s="172"/>
      <c r="Q3" s="172"/>
      <c r="R3" s="172"/>
      <c r="S3" s="172"/>
      <c r="T3" s="172"/>
      <c r="U3" s="176"/>
      <c r="V3" s="172"/>
      <c r="W3" s="172"/>
      <c r="X3" s="172"/>
      <c r="Y3" s="172"/>
      <c r="Z3" s="172" t="s">
        <v>205</v>
      </c>
      <c r="AA3" s="172"/>
      <c r="AB3" s="172"/>
      <c r="AC3" s="172"/>
      <c r="AD3" s="172"/>
      <c r="AE3" s="172"/>
      <c r="AF3" s="172"/>
      <c r="AG3" s="172"/>
      <c r="AH3" s="172"/>
      <c r="AI3" s="175"/>
      <c r="AJ3" s="174"/>
      <c r="AK3" s="172"/>
      <c r="AL3" s="163"/>
      <c r="AM3" s="173" t="s">
        <v>205</v>
      </c>
      <c r="AN3" s="172" t="s">
        <v>205</v>
      </c>
      <c r="AO3" s="172" t="s">
        <v>205</v>
      </c>
      <c r="AP3" s="172" t="s">
        <v>205</v>
      </c>
      <c r="AQ3" s="172" t="s">
        <v>205</v>
      </c>
      <c r="AR3" s="172" t="s">
        <v>205</v>
      </c>
      <c r="AS3" s="172" t="s">
        <v>205</v>
      </c>
      <c r="AT3" s="172" t="s">
        <v>205</v>
      </c>
      <c r="AU3" s="172"/>
      <c r="AV3" s="172"/>
      <c r="AW3" s="163"/>
      <c r="AX3" s="173"/>
      <c r="BB3" s="172"/>
      <c r="BE3" s="171"/>
      <c r="BF3" s="176"/>
      <c r="BJ3" s="172" t="s">
        <v>205</v>
      </c>
      <c r="BK3" s="167" t="s">
        <v>2005</v>
      </c>
      <c r="BL3" s="167" t="s">
        <v>1646</v>
      </c>
      <c r="BM3" s="171"/>
      <c r="BN3" s="167" t="s">
        <v>1511</v>
      </c>
      <c r="BO3" s="167" t="s">
        <v>1511</v>
      </c>
      <c r="BP3" s="170"/>
      <c r="BQ3" s="169"/>
      <c r="BS3" s="168" t="str">
        <f>IF(OR(O3="x",P3="x"),"x","")</f>
        <v/>
      </c>
      <c r="BT3" s="168" t="str">
        <f>IF((Q3="x"),"x","")</f>
        <v/>
      </c>
      <c r="BU3" s="168" t="str">
        <f>IF(OR(R3="x",S3="x"),"x","")</f>
        <v/>
      </c>
      <c r="BV3" s="168" t="str">
        <f>IF(OR(U3="x",V3="x", W3="x",X3="x",Y3="x",Z3="x",AA3="x"),"x","")</f>
        <v>x</v>
      </c>
      <c r="BW3" s="168" t="str">
        <f>IF(OR(AB3="x",AC3="x", AD3="x",AE3="x"),"x","")</f>
        <v/>
      </c>
      <c r="BX3" s="168" t="str">
        <f>IF(OR(AF3="x",AG3="x", AH3="x"),"x","")</f>
        <v/>
      </c>
      <c r="BY3" s="168" t="str">
        <f>IF(OR(AI3="x",T3="x"),"x","")</f>
        <v/>
      </c>
    </row>
    <row r="4" spans="1:77" s="147" customFormat="1" ht="15" customHeight="1" x14ac:dyDescent="0.2">
      <c r="A4" s="187">
        <v>38</v>
      </c>
      <c r="B4" s="187">
        <v>162</v>
      </c>
      <c r="C4" s="187" t="s">
        <v>1487</v>
      </c>
      <c r="D4" s="187" t="s">
        <v>2231</v>
      </c>
      <c r="E4" s="187">
        <v>2018</v>
      </c>
      <c r="F4" s="194" t="s">
        <v>2230</v>
      </c>
      <c r="G4" s="194" t="s">
        <v>2229</v>
      </c>
      <c r="H4" s="187" t="s">
        <v>1746</v>
      </c>
      <c r="I4" s="158" t="s">
        <v>2228</v>
      </c>
      <c r="J4" s="193" t="s">
        <v>34</v>
      </c>
      <c r="K4" s="187"/>
      <c r="L4" s="187"/>
      <c r="M4" s="187"/>
      <c r="N4" s="186"/>
      <c r="O4" s="185"/>
      <c r="P4" s="184"/>
      <c r="Q4" s="184"/>
      <c r="R4" s="184"/>
      <c r="S4" s="184"/>
      <c r="T4" s="184"/>
      <c r="U4" s="192"/>
      <c r="V4" s="184"/>
      <c r="W4" s="184"/>
      <c r="X4" s="184"/>
      <c r="Y4" s="184"/>
      <c r="Z4" s="184"/>
      <c r="AA4" s="184"/>
      <c r="AB4" s="184" t="s">
        <v>205</v>
      </c>
      <c r="AC4" s="184"/>
      <c r="AD4" s="184"/>
      <c r="AE4" s="184"/>
      <c r="AF4" s="184"/>
      <c r="AG4" s="184"/>
      <c r="AH4" s="184"/>
      <c r="AI4" s="191"/>
      <c r="AJ4" s="190"/>
      <c r="AK4" s="184"/>
      <c r="AL4" s="189"/>
      <c r="AM4" s="185"/>
      <c r="AN4" s="184"/>
      <c r="AO4" s="184" t="s">
        <v>205</v>
      </c>
      <c r="AP4" s="184"/>
      <c r="AQ4" s="184" t="s">
        <v>205</v>
      </c>
      <c r="AR4" s="184"/>
      <c r="AS4" s="184" t="s">
        <v>205</v>
      </c>
      <c r="AT4" s="184" t="s">
        <v>205</v>
      </c>
      <c r="AU4" s="184"/>
      <c r="AV4" s="184" t="s">
        <v>205</v>
      </c>
      <c r="AW4" s="189"/>
      <c r="AX4" s="185"/>
      <c r="AY4" s="187"/>
      <c r="AZ4" s="187"/>
      <c r="BA4" s="187"/>
      <c r="BB4" s="184"/>
      <c r="BC4" s="187"/>
      <c r="BD4" s="188"/>
      <c r="BE4" s="188"/>
      <c r="BF4" s="192"/>
      <c r="BG4" s="187"/>
      <c r="BH4" s="187"/>
      <c r="BI4" s="187"/>
      <c r="BJ4" s="184"/>
      <c r="BK4" s="187"/>
      <c r="BL4" s="188"/>
      <c r="BM4" s="188"/>
      <c r="BN4" s="187" t="s">
        <v>2227</v>
      </c>
      <c r="BO4" s="187" t="s">
        <v>1574</v>
      </c>
      <c r="BP4" s="186"/>
      <c r="BQ4" s="185"/>
      <c r="BR4" s="184"/>
      <c r="BS4" s="148" t="str">
        <f>IF(OR(O4="x",P4="x"),"x","")</f>
        <v/>
      </c>
      <c r="BT4" s="148" t="str">
        <f>IF((Q4="x"),"x","")</f>
        <v/>
      </c>
      <c r="BU4" s="148" t="str">
        <f>IF(OR(R4="x",S4="x"),"x","")</f>
        <v/>
      </c>
      <c r="BV4" s="148" t="str">
        <f>IF(OR(U4="x",V4="x", W4="x",X4="x",Y4="x",Z4="x",AA4="x"),"x","")</f>
        <v/>
      </c>
      <c r="BW4" s="148" t="str">
        <f>IF(OR(AB4="x",AC4="x", AD4="x",AE4="x"),"x","")</f>
        <v>x</v>
      </c>
      <c r="BX4" s="148" t="str">
        <f>IF(OR(AF4="x",AG4="x", AH4="x"),"x","")</f>
        <v/>
      </c>
      <c r="BY4" s="148" t="str">
        <f>IF(OR(AI4="x",T4="x"),"x","")</f>
        <v/>
      </c>
    </row>
    <row r="5" spans="1:77" s="167" customFormat="1" ht="15" customHeight="1" x14ac:dyDescent="0.2">
      <c r="A5" s="167">
        <v>39</v>
      </c>
      <c r="B5" s="167">
        <v>720</v>
      </c>
      <c r="C5" s="167" t="s">
        <v>1487</v>
      </c>
      <c r="D5" s="167" t="s">
        <v>2226</v>
      </c>
      <c r="E5" s="167">
        <v>2015</v>
      </c>
      <c r="F5" s="178" t="s">
        <v>2225</v>
      </c>
      <c r="G5" s="178" t="s">
        <v>2224</v>
      </c>
      <c r="H5" s="167" t="s">
        <v>2223</v>
      </c>
      <c r="I5" s="177" t="s">
        <v>2222</v>
      </c>
      <c r="J5" s="169" t="s">
        <v>34</v>
      </c>
      <c r="K5" s="167" t="s">
        <v>74</v>
      </c>
      <c r="L5" s="167" t="s">
        <v>73</v>
      </c>
      <c r="M5" s="167" t="s">
        <v>74</v>
      </c>
      <c r="N5" s="170" t="s">
        <v>74</v>
      </c>
      <c r="O5" s="173"/>
      <c r="P5" s="172"/>
      <c r="Q5" s="172"/>
      <c r="R5" s="172"/>
      <c r="S5" s="172"/>
      <c r="T5" s="172"/>
      <c r="U5" s="176"/>
      <c r="V5" s="172"/>
      <c r="W5" s="172"/>
      <c r="X5" s="172"/>
      <c r="Y5" s="172"/>
      <c r="Z5" s="172"/>
      <c r="AA5" s="172"/>
      <c r="AB5" s="172" t="s">
        <v>205</v>
      </c>
      <c r="AC5" s="172"/>
      <c r="AD5" s="172"/>
      <c r="AE5" s="172"/>
      <c r="AF5" s="172"/>
      <c r="AG5" s="172"/>
      <c r="AH5" s="172"/>
      <c r="AI5" s="175"/>
      <c r="AJ5" s="174"/>
      <c r="AK5" s="172"/>
      <c r="AL5" s="163"/>
      <c r="AM5" s="173"/>
      <c r="AN5" s="172"/>
      <c r="AO5" s="172" t="s">
        <v>205</v>
      </c>
      <c r="AP5" s="172"/>
      <c r="AQ5" s="172"/>
      <c r="AR5" s="172"/>
      <c r="AS5" s="172"/>
      <c r="AT5" s="172" t="s">
        <v>205</v>
      </c>
      <c r="AU5" s="172"/>
      <c r="AV5" s="172" t="s">
        <v>205</v>
      </c>
      <c r="AW5" s="163"/>
      <c r="AX5" s="173" t="s">
        <v>205</v>
      </c>
      <c r="AY5" s="171" t="s">
        <v>1605</v>
      </c>
      <c r="AZ5" s="171" t="s">
        <v>1525</v>
      </c>
      <c r="BA5" s="171"/>
      <c r="BB5" s="172"/>
      <c r="BC5" s="171"/>
      <c r="BD5" s="171"/>
      <c r="BF5" s="176" t="s">
        <v>205</v>
      </c>
      <c r="BG5" s="171" t="s">
        <v>1598</v>
      </c>
      <c r="BH5" s="171"/>
      <c r="BI5" s="171"/>
      <c r="BJ5" s="197" t="s">
        <v>205</v>
      </c>
      <c r="BK5" s="171" t="s">
        <v>1646</v>
      </c>
      <c r="BL5" s="171" t="s">
        <v>2005</v>
      </c>
      <c r="BM5" s="171"/>
      <c r="BN5" s="167" t="s">
        <v>1511</v>
      </c>
      <c r="BO5" s="171" t="s">
        <v>1511</v>
      </c>
      <c r="BP5" s="170" t="s">
        <v>2221</v>
      </c>
      <c r="BQ5" s="169"/>
      <c r="BS5" s="168" t="str">
        <f>IF(OR(O5="x",P5="x"),"x","")</f>
        <v/>
      </c>
      <c r="BT5" s="168" t="str">
        <f>IF((Q5="x"),"x","")</f>
        <v/>
      </c>
      <c r="BU5" s="168" t="str">
        <f>IF(OR(R5="x",S5="x"),"x","")</f>
        <v/>
      </c>
      <c r="BV5" s="168" t="str">
        <f>IF(OR(U5="x",V5="x", W5="x",X5="x",Y5="x",Z5="x",AA5="x"),"x","")</f>
        <v/>
      </c>
      <c r="BW5" s="168" t="str">
        <f>IF(OR(AB5="x",AC5="x", AD5="x",AE5="x"),"x","")</f>
        <v>x</v>
      </c>
      <c r="BX5" s="168" t="str">
        <f>IF(OR(AF5="x",AG5="x", AH5="x"),"x","")</f>
        <v/>
      </c>
      <c r="BY5" s="168" t="str">
        <f>IF(OR(AI5="x",T5="x"),"x","")</f>
        <v/>
      </c>
    </row>
    <row r="6" spans="1:77" ht="15" customHeight="1" x14ac:dyDescent="0.2">
      <c r="A6" s="119">
        <v>43</v>
      </c>
      <c r="B6" s="119">
        <v>1167</v>
      </c>
      <c r="C6" s="119" t="s">
        <v>1487</v>
      </c>
      <c r="D6" s="119" t="s">
        <v>2220</v>
      </c>
      <c r="E6" s="119">
        <v>2012</v>
      </c>
      <c r="F6" s="122" t="s">
        <v>2219</v>
      </c>
      <c r="G6" s="122" t="s">
        <v>2218</v>
      </c>
      <c r="H6" s="119" t="s">
        <v>2217</v>
      </c>
      <c r="I6" s="143" t="s">
        <v>2216</v>
      </c>
      <c r="J6" s="139" t="s">
        <v>34</v>
      </c>
      <c r="K6" s="119" t="s">
        <v>74</v>
      </c>
      <c r="L6" s="119" t="s">
        <v>74</v>
      </c>
      <c r="M6" s="119" t="s">
        <v>74</v>
      </c>
      <c r="N6" s="137" t="s">
        <v>73</v>
      </c>
      <c r="O6" s="141"/>
      <c r="P6" s="120" t="s">
        <v>205</v>
      </c>
      <c r="Q6" s="120"/>
      <c r="R6" s="120"/>
      <c r="S6" s="120"/>
      <c r="T6" s="120"/>
      <c r="W6" s="120"/>
      <c r="X6" s="120"/>
      <c r="Y6" s="120"/>
      <c r="Z6" s="120"/>
      <c r="AA6" s="120"/>
      <c r="AB6" s="120"/>
      <c r="AC6" s="120"/>
      <c r="AD6" s="120"/>
      <c r="AE6" s="120"/>
      <c r="AF6" s="120"/>
      <c r="AG6" s="120"/>
      <c r="AH6" s="120"/>
      <c r="AI6" s="136" t="s">
        <v>205</v>
      </c>
      <c r="AJ6" s="141"/>
      <c r="AK6" s="120"/>
      <c r="AL6" s="136"/>
      <c r="AM6" s="120"/>
      <c r="AN6" s="120" t="s">
        <v>205</v>
      </c>
      <c r="AO6" s="120"/>
      <c r="AP6" s="120"/>
      <c r="AQ6" s="120"/>
      <c r="AR6" s="120" t="s">
        <v>205</v>
      </c>
      <c r="AS6" s="120"/>
      <c r="AT6" s="120" t="s">
        <v>205</v>
      </c>
      <c r="AU6" s="120"/>
      <c r="AV6" s="120"/>
      <c r="AW6" s="120"/>
      <c r="AX6" s="141" t="s">
        <v>205</v>
      </c>
      <c r="AY6" s="138" t="s">
        <v>1504</v>
      </c>
      <c r="AZ6" s="138" t="s">
        <v>1738</v>
      </c>
      <c r="BA6" s="140" t="s">
        <v>1605</v>
      </c>
      <c r="BB6" s="120"/>
      <c r="BC6" s="138"/>
      <c r="BD6" s="138"/>
      <c r="BE6" s="138"/>
      <c r="BF6" s="196" t="s">
        <v>205</v>
      </c>
      <c r="BG6" s="138" t="s">
        <v>2215</v>
      </c>
      <c r="BH6" s="138" t="s">
        <v>1476</v>
      </c>
      <c r="BI6" s="138" t="s">
        <v>1625</v>
      </c>
      <c r="BJ6" s="195"/>
      <c r="BK6" s="138"/>
      <c r="BL6" s="138"/>
      <c r="BM6" s="140"/>
      <c r="BN6" s="139" t="s">
        <v>1511</v>
      </c>
      <c r="BO6" s="138" t="s">
        <v>1511</v>
      </c>
      <c r="BP6" s="137"/>
      <c r="BS6" s="123" t="str">
        <f>IF(OR(O6="x",P6="x"),"x","")</f>
        <v>x</v>
      </c>
      <c r="BT6" s="123" t="str">
        <f>IF((Q6="x"),"x","")</f>
        <v/>
      </c>
      <c r="BU6" s="123" t="str">
        <f>IF(OR(R6="x",S6="x"),"x","")</f>
        <v/>
      </c>
      <c r="BV6" s="123" t="str">
        <f>IF(OR(U6="x",V6="x", W6="x",X6="x",Y6="x",Z6="x",AA6="x"),"x","")</f>
        <v/>
      </c>
      <c r="BW6" s="123" t="str">
        <f>IF(OR(AB6="x",AC6="x", AD6="x",AE6="x"),"x","")</f>
        <v/>
      </c>
      <c r="BX6" s="123" t="str">
        <f>IF(OR(AF6="x",AG6="x", AH6="x"),"x","")</f>
        <v/>
      </c>
      <c r="BY6" s="123" t="str">
        <f>IF(OR(AI6="x",T6="x"),"x","")</f>
        <v>x</v>
      </c>
    </row>
    <row r="7" spans="1:77" ht="15" customHeight="1" x14ac:dyDescent="0.2">
      <c r="A7" s="119">
        <v>48</v>
      </c>
      <c r="B7" s="119">
        <v>1289</v>
      </c>
      <c r="C7" s="119" t="s">
        <v>1487</v>
      </c>
      <c r="D7" s="119" t="s">
        <v>2214</v>
      </c>
      <c r="E7" s="119">
        <v>2011</v>
      </c>
      <c r="F7" s="122" t="s">
        <v>2213</v>
      </c>
      <c r="G7" s="122" t="s">
        <v>2212</v>
      </c>
      <c r="H7" s="119" t="s">
        <v>2211</v>
      </c>
      <c r="I7" s="143" t="s">
        <v>2210</v>
      </c>
      <c r="J7" s="139" t="s">
        <v>52</v>
      </c>
      <c r="K7" s="119" t="s">
        <v>74</v>
      </c>
      <c r="L7" s="119" t="s">
        <v>73</v>
      </c>
      <c r="M7" s="119" t="s">
        <v>74</v>
      </c>
      <c r="N7" s="137" t="s">
        <v>73</v>
      </c>
      <c r="O7" s="141"/>
      <c r="P7" s="120"/>
      <c r="Q7" s="120"/>
      <c r="R7" s="120"/>
      <c r="S7" s="120"/>
      <c r="T7" s="120"/>
      <c r="W7" s="120"/>
      <c r="X7" s="120"/>
      <c r="Y7" s="120"/>
      <c r="Z7" s="120"/>
      <c r="AA7" s="120"/>
      <c r="AB7" s="120" t="s">
        <v>205</v>
      </c>
      <c r="AC7" s="120"/>
      <c r="AD7" s="120"/>
      <c r="AE7" s="120"/>
      <c r="AF7" s="120"/>
      <c r="AG7" s="120" t="s">
        <v>205</v>
      </c>
      <c r="AH7" s="120"/>
      <c r="AI7" s="136"/>
      <c r="AJ7" s="141"/>
      <c r="AK7" s="120"/>
      <c r="AL7" s="136"/>
      <c r="AM7" s="120"/>
      <c r="AN7" s="120"/>
      <c r="AO7" s="120" t="s">
        <v>205</v>
      </c>
      <c r="AP7" s="120"/>
      <c r="AQ7" s="120"/>
      <c r="AR7" s="120"/>
      <c r="AS7" s="120"/>
      <c r="AT7" s="120"/>
      <c r="AU7" s="120"/>
      <c r="AV7" s="120" t="s">
        <v>205</v>
      </c>
      <c r="AW7" s="120" t="s">
        <v>205</v>
      </c>
      <c r="AX7" s="141" t="s">
        <v>205</v>
      </c>
      <c r="AY7" s="138" t="s">
        <v>1605</v>
      </c>
      <c r="AZ7" s="138" t="s">
        <v>1738</v>
      </c>
      <c r="BA7" s="140"/>
      <c r="BB7" s="120"/>
      <c r="BC7" s="138"/>
      <c r="BD7" s="138"/>
      <c r="BE7" s="138"/>
      <c r="BF7" s="196"/>
      <c r="BG7" s="138"/>
      <c r="BH7" s="138"/>
      <c r="BI7" s="138"/>
      <c r="BJ7" s="195" t="s">
        <v>205</v>
      </c>
      <c r="BK7" s="138" t="s">
        <v>1512</v>
      </c>
      <c r="BL7" s="138" t="s">
        <v>1500</v>
      </c>
      <c r="BM7" s="140" t="s">
        <v>1646</v>
      </c>
      <c r="BN7" s="139" t="s">
        <v>1511</v>
      </c>
      <c r="BO7" s="138" t="s">
        <v>1511</v>
      </c>
      <c r="BP7" s="137"/>
      <c r="BS7" s="123" t="str">
        <f>IF(OR(O7="x",P7="x"),"x","")</f>
        <v/>
      </c>
      <c r="BT7" s="123" t="str">
        <f>IF((Q7="x"),"x","")</f>
        <v/>
      </c>
      <c r="BU7" s="123" t="str">
        <f>IF(OR(R7="x",S7="x"),"x","")</f>
        <v/>
      </c>
      <c r="BV7" s="123" t="str">
        <f>IF(OR(U7="x",V7="x", W7="x",X7="x",Y7="x",Z7="x",AA7="x"),"x","")</f>
        <v/>
      </c>
      <c r="BW7" s="123" t="str">
        <f>IF(OR(AB7="x",AC7="x", AD7="x",AE7="x"),"x","")</f>
        <v>x</v>
      </c>
      <c r="BX7" s="123" t="str">
        <f>IF(OR(AF7="x",AG7="x", AH7="x"),"x","")</f>
        <v>x</v>
      </c>
      <c r="BY7" s="123" t="str">
        <f>IF(OR(AI7="x",T7="x"),"x","")</f>
        <v/>
      </c>
    </row>
    <row r="8" spans="1:77" ht="15" customHeight="1" x14ac:dyDescent="0.2">
      <c r="A8" s="119">
        <v>95</v>
      </c>
      <c r="B8" s="119">
        <v>382</v>
      </c>
      <c r="C8" s="119" t="s">
        <v>1487</v>
      </c>
      <c r="D8" s="119" t="s">
        <v>2209</v>
      </c>
      <c r="E8" s="119">
        <v>2019</v>
      </c>
      <c r="F8" s="122" t="s">
        <v>2208</v>
      </c>
      <c r="G8" s="122" t="s">
        <v>2207</v>
      </c>
      <c r="H8" s="119" t="s">
        <v>1816</v>
      </c>
      <c r="I8" s="146" t="s">
        <v>2206</v>
      </c>
      <c r="J8" s="119" t="s">
        <v>34</v>
      </c>
      <c r="K8" s="119" t="s">
        <v>74</v>
      </c>
      <c r="L8" s="119" t="s">
        <v>74</v>
      </c>
      <c r="M8" s="119" t="s">
        <v>74</v>
      </c>
      <c r="N8" s="137" t="s">
        <v>73</v>
      </c>
      <c r="O8" s="141"/>
      <c r="P8" s="120"/>
      <c r="Q8" s="120"/>
      <c r="R8" s="120"/>
      <c r="S8" s="120"/>
      <c r="T8" s="120"/>
      <c r="U8" s="121" t="s">
        <v>205</v>
      </c>
      <c r="W8" s="120"/>
      <c r="X8" s="120"/>
      <c r="Y8" s="120"/>
      <c r="Z8" s="120"/>
      <c r="AA8" s="120"/>
      <c r="AB8" s="120"/>
      <c r="AC8" s="120"/>
      <c r="AD8" s="120"/>
      <c r="AE8" s="120"/>
      <c r="AF8" s="120"/>
      <c r="AG8" s="120"/>
      <c r="AH8" s="120"/>
      <c r="AI8" s="136"/>
      <c r="AJ8" s="141"/>
      <c r="AK8" s="120" t="s">
        <v>205</v>
      </c>
      <c r="AL8" s="136"/>
      <c r="AM8" s="120"/>
      <c r="AN8" s="120"/>
      <c r="AO8" s="120"/>
      <c r="AP8" s="120"/>
      <c r="AQ8" s="120"/>
      <c r="AR8" s="120"/>
      <c r="AS8" s="120"/>
      <c r="AT8" s="120" t="s">
        <v>205</v>
      </c>
      <c r="AU8" s="120"/>
      <c r="AV8" s="120"/>
      <c r="AW8" s="120"/>
      <c r="AX8" s="141"/>
      <c r="AY8" s="138"/>
      <c r="AZ8" s="138"/>
      <c r="BA8" s="140"/>
      <c r="BB8" s="120"/>
      <c r="BC8" s="138"/>
      <c r="BD8" s="138"/>
      <c r="BF8" s="196" t="s">
        <v>205</v>
      </c>
      <c r="BG8" s="138" t="s">
        <v>1566</v>
      </c>
      <c r="BH8" s="138" t="s">
        <v>1855</v>
      </c>
      <c r="BI8" s="138"/>
      <c r="BJ8" s="195"/>
      <c r="BK8" s="138"/>
      <c r="BL8" s="138"/>
      <c r="BM8" s="140"/>
      <c r="BN8" s="139" t="s">
        <v>1511</v>
      </c>
      <c r="BO8" s="138" t="s">
        <v>1511</v>
      </c>
      <c r="BP8" s="137"/>
      <c r="BS8" s="123" t="str">
        <f>IF(OR(O8="x",P8="x"),"x","")</f>
        <v/>
      </c>
      <c r="BT8" s="123" t="str">
        <f>IF((Q8="x"),"x","")</f>
        <v/>
      </c>
      <c r="BU8" s="123" t="str">
        <f>IF(OR(R8="x",S8="x"),"x","")</f>
        <v/>
      </c>
      <c r="BV8" s="123" t="str">
        <f>IF(OR(U8="x",V8="x", W8="x",X8="x",Y8="x",Z8="x",AA8="x"),"x","")</f>
        <v>x</v>
      </c>
      <c r="BW8" s="123" t="str">
        <f>IF(OR(AB8="x",AC8="x", AD8="x",AE8="x"),"x","")</f>
        <v/>
      </c>
      <c r="BX8" s="123" t="str">
        <f>IF(OR(AF8="x",AG8="x", AH8="x"),"x","")</f>
        <v/>
      </c>
      <c r="BY8" s="123" t="str">
        <f>IF(OR(AI8="x",T8="x"),"x","")</f>
        <v/>
      </c>
    </row>
    <row r="9" spans="1:77" ht="15" customHeight="1" x14ac:dyDescent="0.2">
      <c r="A9" s="119">
        <v>97</v>
      </c>
      <c r="B9" s="119">
        <v>1014</v>
      </c>
      <c r="C9" s="119" t="s">
        <v>1487</v>
      </c>
      <c r="D9" s="119" t="s">
        <v>2205</v>
      </c>
      <c r="E9" s="119">
        <v>2015</v>
      </c>
      <c r="F9" s="122" t="s">
        <v>2204</v>
      </c>
      <c r="G9" s="122" t="s">
        <v>2203</v>
      </c>
      <c r="H9" s="119" t="s">
        <v>1627</v>
      </c>
      <c r="I9" s="146" t="s">
        <v>2202</v>
      </c>
      <c r="J9" s="119" t="s">
        <v>28</v>
      </c>
      <c r="K9" s="119" t="s">
        <v>74</v>
      </c>
      <c r="L9" s="119" t="s">
        <v>74</v>
      </c>
      <c r="M9" s="119" t="s">
        <v>74</v>
      </c>
      <c r="N9" s="137" t="s">
        <v>74</v>
      </c>
      <c r="O9" s="141" t="s">
        <v>205</v>
      </c>
      <c r="P9" s="120"/>
      <c r="Q9" s="120"/>
      <c r="R9" s="120"/>
      <c r="S9" s="120"/>
      <c r="T9" s="120"/>
      <c r="U9" s="121" t="s">
        <v>205</v>
      </c>
      <c r="W9" s="120"/>
      <c r="X9" s="120"/>
      <c r="Y9" s="120"/>
      <c r="Z9" s="120"/>
      <c r="AA9" s="120"/>
      <c r="AB9" s="120"/>
      <c r="AC9" s="120"/>
      <c r="AD9" s="120"/>
      <c r="AE9" s="120"/>
      <c r="AF9" s="120"/>
      <c r="AG9" s="120"/>
      <c r="AH9" s="120"/>
      <c r="AI9" s="136" t="s">
        <v>205</v>
      </c>
      <c r="AJ9" s="141"/>
      <c r="AK9" s="120" t="s">
        <v>205</v>
      </c>
      <c r="AL9" s="136"/>
      <c r="AM9" s="120"/>
      <c r="AN9" s="120"/>
      <c r="AO9" s="120"/>
      <c r="AP9" s="120"/>
      <c r="AQ9" s="120"/>
      <c r="AR9" s="120"/>
      <c r="AS9" s="120"/>
      <c r="AT9" s="120" t="s">
        <v>205</v>
      </c>
      <c r="AU9" s="120"/>
      <c r="AV9" s="120"/>
      <c r="AW9" s="120"/>
      <c r="AX9" s="141"/>
      <c r="AY9" s="138"/>
      <c r="AZ9" s="138"/>
      <c r="BA9" s="140"/>
      <c r="BB9" s="120"/>
      <c r="BC9" s="138"/>
      <c r="BD9" s="138"/>
      <c r="BE9" s="138"/>
      <c r="BF9" s="141" t="s">
        <v>205</v>
      </c>
      <c r="BG9" s="138" t="s">
        <v>1564</v>
      </c>
      <c r="BH9" s="138" t="s">
        <v>1598</v>
      </c>
      <c r="BI9" s="138"/>
      <c r="BJ9" s="141"/>
      <c r="BK9" s="138"/>
      <c r="BL9" s="138"/>
      <c r="BM9" s="140"/>
      <c r="BN9" s="139" t="s">
        <v>1511</v>
      </c>
      <c r="BO9" s="138" t="s">
        <v>1511</v>
      </c>
      <c r="BP9" s="137" t="s">
        <v>2201</v>
      </c>
      <c r="BS9" s="123" t="str">
        <f>IF(OR(O9="x",P9="x"),"x","")</f>
        <v>x</v>
      </c>
      <c r="BT9" s="123" t="str">
        <f>IF((Q9="x"),"x","")</f>
        <v/>
      </c>
      <c r="BU9" s="123" t="str">
        <f>IF(OR(R9="x",S9="x"),"x","")</f>
        <v/>
      </c>
      <c r="BV9" s="123" t="str">
        <f>IF(OR(U9="x",V9="x", W9="x",X9="x",Y9="x",Z9="x",AA9="x"),"x","")</f>
        <v>x</v>
      </c>
      <c r="BW9" s="123" t="str">
        <f>IF(OR(AB9="x",AC9="x", AD9="x",AE9="x"),"x","")</f>
        <v/>
      </c>
      <c r="BX9" s="123" t="str">
        <f>IF(OR(AF9="x",AG9="x", AH9="x"),"x","")</f>
        <v/>
      </c>
      <c r="BY9" s="123" t="str">
        <f>IF(OR(AI9="x",T9="x"),"x","")</f>
        <v>x</v>
      </c>
    </row>
    <row r="10" spans="1:77" s="147" customFormat="1" ht="15" customHeight="1" x14ac:dyDescent="0.2">
      <c r="A10" s="147">
        <v>101</v>
      </c>
      <c r="B10" s="147">
        <v>699</v>
      </c>
      <c r="C10" s="147" t="s">
        <v>1487</v>
      </c>
      <c r="D10" s="147" t="s">
        <v>2200</v>
      </c>
      <c r="E10" s="147">
        <v>2016</v>
      </c>
      <c r="F10" s="159" t="s">
        <v>2199</v>
      </c>
      <c r="G10" s="159" t="s">
        <v>2198</v>
      </c>
      <c r="H10" s="147" t="s">
        <v>1532</v>
      </c>
      <c r="I10" s="158" t="s">
        <v>2197</v>
      </c>
      <c r="J10" s="149" t="s">
        <v>34</v>
      </c>
      <c r="K10" s="147" t="s">
        <v>74</v>
      </c>
      <c r="L10" s="147" t="s">
        <v>74</v>
      </c>
      <c r="M10" s="147" t="s">
        <v>74</v>
      </c>
      <c r="N10" s="150" t="s">
        <v>73</v>
      </c>
      <c r="O10" s="153"/>
      <c r="P10" s="152"/>
      <c r="Q10" s="152"/>
      <c r="R10" s="152"/>
      <c r="S10" s="152"/>
      <c r="T10" s="152"/>
      <c r="U10" s="157"/>
      <c r="V10" s="152"/>
      <c r="W10" s="152"/>
      <c r="X10" s="152"/>
      <c r="Y10" s="152"/>
      <c r="Z10" s="152"/>
      <c r="AA10" s="152"/>
      <c r="AB10" s="152" t="s">
        <v>205</v>
      </c>
      <c r="AC10" s="152"/>
      <c r="AD10" s="152"/>
      <c r="AE10" s="152"/>
      <c r="AF10" s="152"/>
      <c r="AG10" s="152"/>
      <c r="AH10" s="152"/>
      <c r="AI10" s="154"/>
      <c r="AJ10" s="153"/>
      <c r="AK10" s="152"/>
      <c r="AL10" s="154"/>
      <c r="AM10" s="153"/>
      <c r="AN10" s="152"/>
      <c r="AO10" s="152" t="s">
        <v>205</v>
      </c>
      <c r="AP10" s="152"/>
      <c r="AQ10" s="152"/>
      <c r="AR10" s="152"/>
      <c r="AS10" s="152"/>
      <c r="AT10" s="152" t="s">
        <v>205</v>
      </c>
      <c r="AU10" s="152"/>
      <c r="AV10" s="152" t="s">
        <v>205</v>
      </c>
      <c r="AW10" s="154" t="s">
        <v>205</v>
      </c>
      <c r="AX10" s="153" t="s">
        <v>205</v>
      </c>
      <c r="AY10" s="151" t="s">
        <v>1744</v>
      </c>
      <c r="AZ10" s="151" t="s">
        <v>1984</v>
      </c>
      <c r="BA10" s="151" t="s">
        <v>1577</v>
      </c>
      <c r="BB10" s="152"/>
      <c r="BC10" s="151"/>
      <c r="BD10" s="151"/>
      <c r="BE10" s="151"/>
      <c r="BF10" s="152"/>
      <c r="BG10" s="151"/>
      <c r="BH10" s="151"/>
      <c r="BI10" s="151"/>
      <c r="BJ10" s="152" t="s">
        <v>205</v>
      </c>
      <c r="BK10" s="151" t="s">
        <v>2005</v>
      </c>
      <c r="BL10" s="151" t="s">
        <v>1709</v>
      </c>
      <c r="BM10" s="151" t="s">
        <v>1537</v>
      </c>
      <c r="BN10" s="147" t="s">
        <v>58</v>
      </c>
      <c r="BO10" s="151" t="s">
        <v>1489</v>
      </c>
      <c r="BP10" s="150" t="s">
        <v>2196</v>
      </c>
      <c r="BQ10" s="153"/>
      <c r="BR10" s="152"/>
      <c r="BS10" s="148" t="str">
        <f>IF(OR(O10="x",P10="x"),"x","")</f>
        <v/>
      </c>
      <c r="BT10" s="148" t="str">
        <f>IF((Q10="x"),"x","")</f>
        <v/>
      </c>
      <c r="BU10" s="148" t="str">
        <f>IF(OR(R10="x",S10="x"),"x","")</f>
        <v/>
      </c>
      <c r="BV10" s="148" t="str">
        <f>IF(OR(U10="x",V10="x", W10="x",X10="x",Y10="x",Z10="x",AA10="x"),"x","")</f>
        <v/>
      </c>
      <c r="BW10" s="148" t="str">
        <f>IF(OR(AB10="x",AC10="x", AD10="x",AE10="x"),"x","")</f>
        <v>x</v>
      </c>
      <c r="BX10" s="148" t="str">
        <f>IF(OR(AF10="x",AG10="x", AH10="x"),"x","")</f>
        <v/>
      </c>
      <c r="BY10" s="148" t="str">
        <f>IF(OR(AI10="x",T10="x"),"x","")</f>
        <v/>
      </c>
    </row>
    <row r="11" spans="1:77" ht="15" customHeight="1" x14ac:dyDescent="0.2">
      <c r="A11" s="119">
        <v>114</v>
      </c>
      <c r="B11" s="119">
        <v>593</v>
      </c>
      <c r="C11" s="119" t="s">
        <v>1487</v>
      </c>
      <c r="D11" s="119" t="s">
        <v>2195</v>
      </c>
      <c r="E11" s="119">
        <v>2016</v>
      </c>
      <c r="F11" s="122" t="s">
        <v>2194</v>
      </c>
      <c r="G11" s="122" t="s">
        <v>2193</v>
      </c>
      <c r="H11" s="119" t="s">
        <v>1642</v>
      </c>
      <c r="I11" s="146" t="s">
        <v>2192</v>
      </c>
      <c r="J11" s="119" t="s">
        <v>34</v>
      </c>
      <c r="K11" s="119" t="s">
        <v>74</v>
      </c>
      <c r="L11" s="119" t="s">
        <v>74</v>
      </c>
      <c r="M11" s="119" t="s">
        <v>74</v>
      </c>
      <c r="N11" s="137" t="s">
        <v>73</v>
      </c>
      <c r="O11" s="141"/>
      <c r="P11" s="120"/>
      <c r="Q11" s="120"/>
      <c r="R11" s="120"/>
      <c r="S11" s="120" t="s">
        <v>205</v>
      </c>
      <c r="T11" s="120"/>
      <c r="W11" s="120"/>
      <c r="X11" s="120"/>
      <c r="Y11" s="120"/>
      <c r="Z11" s="120"/>
      <c r="AA11" s="120"/>
      <c r="AB11" s="120"/>
      <c r="AC11" s="120"/>
      <c r="AD11" s="120"/>
      <c r="AE11" s="120"/>
      <c r="AF11" s="120"/>
      <c r="AG11" s="120"/>
      <c r="AH11" s="120"/>
      <c r="AI11" s="136" t="s">
        <v>205</v>
      </c>
      <c r="AJ11" s="141"/>
      <c r="AK11" s="120"/>
      <c r="AL11" s="136"/>
      <c r="AM11" s="120" t="s">
        <v>205</v>
      </c>
      <c r="AN11" s="120"/>
      <c r="AO11" s="120" t="s">
        <v>205</v>
      </c>
      <c r="AP11" s="120"/>
      <c r="AQ11" s="120"/>
      <c r="AR11" s="120"/>
      <c r="AS11" s="120"/>
      <c r="AT11" s="120"/>
      <c r="AU11" s="120"/>
      <c r="AV11" s="120" t="s">
        <v>205</v>
      </c>
      <c r="AW11" s="120" t="s">
        <v>205</v>
      </c>
      <c r="AX11" s="141" t="s">
        <v>205</v>
      </c>
      <c r="AY11" s="138" t="s">
        <v>1640</v>
      </c>
      <c r="AZ11" s="138" t="s">
        <v>1524</v>
      </c>
      <c r="BA11" s="140" t="s">
        <v>1517</v>
      </c>
      <c r="BB11" s="120"/>
      <c r="BC11" s="138"/>
      <c r="BD11" s="138"/>
      <c r="BE11" s="138"/>
      <c r="BF11" s="141"/>
      <c r="BG11" s="138"/>
      <c r="BH11" s="138"/>
      <c r="BI11" s="138"/>
      <c r="BJ11" s="141" t="s">
        <v>205</v>
      </c>
      <c r="BK11" s="138" t="s">
        <v>1501</v>
      </c>
      <c r="BL11" s="138" t="s">
        <v>1512</v>
      </c>
      <c r="BM11" s="140"/>
      <c r="BN11" s="139" t="s">
        <v>1511</v>
      </c>
      <c r="BO11" s="138" t="s">
        <v>1511</v>
      </c>
      <c r="BP11" s="137" t="s">
        <v>2191</v>
      </c>
      <c r="BQ11" s="120"/>
      <c r="BR11" s="120"/>
      <c r="BS11" s="123" t="str">
        <f>IF(OR(O11="x",P11="x"),"x","")</f>
        <v/>
      </c>
      <c r="BT11" s="123" t="str">
        <f>IF((Q11="x"),"x","")</f>
        <v/>
      </c>
      <c r="BU11" s="123" t="str">
        <f>IF(OR(R11="x",S11="x"),"x","")</f>
        <v>x</v>
      </c>
      <c r="BV11" s="123" t="str">
        <f>IF(OR(U11="x",V11="x", W11="x",X11="x",Y11="x",Z11="x",AA11="x"),"x","")</f>
        <v/>
      </c>
      <c r="BW11" s="123" t="str">
        <f>IF(OR(AB11="x",AC11="x", AD11="x",AE11="x"),"x","")</f>
        <v/>
      </c>
      <c r="BX11" s="123" t="str">
        <f>IF(OR(AF11="x",AG11="x", AH11="x"),"x","")</f>
        <v/>
      </c>
      <c r="BY11" s="123" t="str">
        <f>IF(OR(AI11="x",T11="x"),"x","")</f>
        <v>x</v>
      </c>
    </row>
    <row r="12" spans="1:77" ht="15" customHeight="1" x14ac:dyDescent="0.2">
      <c r="A12" s="119">
        <v>115</v>
      </c>
      <c r="B12" s="119">
        <v>922</v>
      </c>
      <c r="C12" s="119" t="s">
        <v>1487</v>
      </c>
      <c r="D12" s="119" t="s">
        <v>2190</v>
      </c>
      <c r="E12" s="119">
        <v>2014</v>
      </c>
      <c r="F12" s="122" t="s">
        <v>2189</v>
      </c>
      <c r="G12" s="122" t="s">
        <v>2188</v>
      </c>
      <c r="H12" s="119" t="s">
        <v>1642</v>
      </c>
      <c r="I12" s="146" t="s">
        <v>2187</v>
      </c>
      <c r="J12" s="119" t="s">
        <v>52</v>
      </c>
      <c r="K12" s="119" t="s">
        <v>74</v>
      </c>
      <c r="L12" s="119" t="s">
        <v>73</v>
      </c>
      <c r="M12" s="119" t="s">
        <v>74</v>
      </c>
      <c r="N12" s="137" t="s">
        <v>73</v>
      </c>
      <c r="O12" s="141"/>
      <c r="P12" s="120"/>
      <c r="Q12" s="120"/>
      <c r="R12" s="120"/>
      <c r="S12" s="120" t="s">
        <v>205</v>
      </c>
      <c r="T12" s="120"/>
      <c r="W12" s="120"/>
      <c r="X12" s="120"/>
      <c r="Y12" s="120"/>
      <c r="Z12" s="120"/>
      <c r="AA12" s="120"/>
      <c r="AB12" s="120"/>
      <c r="AC12" s="120"/>
      <c r="AD12" s="120"/>
      <c r="AE12" s="120"/>
      <c r="AF12" s="120"/>
      <c r="AG12" s="120"/>
      <c r="AH12" s="120"/>
      <c r="AI12" s="136" t="s">
        <v>205</v>
      </c>
      <c r="AJ12" s="141"/>
      <c r="AK12" s="120"/>
      <c r="AL12" s="136"/>
      <c r="AM12" s="120"/>
      <c r="AN12" s="120" t="s">
        <v>205</v>
      </c>
      <c r="AO12" s="120"/>
      <c r="AP12" s="120"/>
      <c r="AQ12" s="120"/>
      <c r="AR12" s="120"/>
      <c r="AS12" s="120"/>
      <c r="AT12" s="120"/>
      <c r="AU12" s="120"/>
      <c r="AV12" s="120"/>
      <c r="AW12" s="120"/>
      <c r="AX12" s="141" t="s">
        <v>205</v>
      </c>
      <c r="AY12" s="138" t="s">
        <v>2159</v>
      </c>
      <c r="AZ12" s="138" t="s">
        <v>1577</v>
      </c>
      <c r="BA12" s="140" t="s">
        <v>1738</v>
      </c>
      <c r="BB12" s="120"/>
      <c r="BC12" s="138"/>
      <c r="BD12" s="138"/>
      <c r="BE12" s="138"/>
      <c r="BF12" s="141"/>
      <c r="BG12" s="138"/>
      <c r="BH12" s="138"/>
      <c r="BI12" s="138"/>
      <c r="BJ12" s="141" t="s">
        <v>205</v>
      </c>
      <c r="BK12" s="138" t="s">
        <v>1501</v>
      </c>
      <c r="BL12" s="138"/>
      <c r="BM12" s="140"/>
      <c r="BN12" s="139" t="s">
        <v>1511</v>
      </c>
      <c r="BO12" s="138" t="s">
        <v>1511</v>
      </c>
      <c r="BP12" s="137" t="s">
        <v>2186</v>
      </c>
      <c r="BQ12" s="120"/>
      <c r="BR12" s="120"/>
      <c r="BS12" s="123" t="str">
        <f>IF(OR(O12="x",P12="x"),"x","")</f>
        <v/>
      </c>
      <c r="BT12" s="123" t="str">
        <f>IF((Q12="x"),"x","")</f>
        <v/>
      </c>
      <c r="BU12" s="123" t="str">
        <f>IF(OR(R12="x",S12="x"),"x","")</f>
        <v>x</v>
      </c>
      <c r="BV12" s="123" t="str">
        <f>IF(OR(U12="x",V12="x", W12="x",X12="x",Y12="x",Z12="x",AA12="x"),"x","")</f>
        <v/>
      </c>
      <c r="BW12" s="123" t="str">
        <f>IF(OR(AB12="x",AC12="x", AD12="x",AE12="x"),"x","")</f>
        <v/>
      </c>
      <c r="BX12" s="123" t="str">
        <f>IF(OR(AF12="x",AG12="x", AH12="x"),"x","")</f>
        <v/>
      </c>
      <c r="BY12" s="123" t="str">
        <f>IF(OR(AI12="x",T12="x"),"x","")</f>
        <v>x</v>
      </c>
    </row>
    <row r="13" spans="1:77" ht="15" customHeight="1" x14ac:dyDescent="0.2">
      <c r="A13" s="119">
        <v>133</v>
      </c>
      <c r="B13" s="119">
        <v>1307</v>
      </c>
      <c r="C13" s="119" t="s">
        <v>1487</v>
      </c>
      <c r="D13" s="119" t="s">
        <v>2185</v>
      </c>
      <c r="E13" s="119">
        <v>2011</v>
      </c>
      <c r="F13" s="122" t="s">
        <v>2184</v>
      </c>
      <c r="G13" s="122" t="s">
        <v>2183</v>
      </c>
      <c r="H13" s="119" t="s">
        <v>2182</v>
      </c>
      <c r="I13" s="165" t="s">
        <v>2181</v>
      </c>
      <c r="J13" s="139" t="s">
        <v>52</v>
      </c>
      <c r="K13" s="119" t="s">
        <v>74</v>
      </c>
      <c r="L13" s="119" t="s">
        <v>74</v>
      </c>
      <c r="M13" s="119" t="s">
        <v>73</v>
      </c>
      <c r="N13" s="137" t="s">
        <v>73</v>
      </c>
      <c r="O13" s="141"/>
      <c r="P13" s="120"/>
      <c r="Q13" s="120"/>
      <c r="R13" s="120"/>
      <c r="S13" s="120"/>
      <c r="T13" s="120"/>
      <c r="W13" s="120"/>
      <c r="X13" s="120" t="s">
        <v>205</v>
      </c>
      <c r="Y13" s="120"/>
      <c r="Z13" s="120"/>
      <c r="AA13" s="120"/>
      <c r="AB13" s="120"/>
      <c r="AC13" s="120"/>
      <c r="AD13" s="120"/>
      <c r="AE13" s="120"/>
      <c r="AF13" s="120"/>
      <c r="AG13" s="120"/>
      <c r="AH13" s="120"/>
      <c r="AI13" s="136"/>
      <c r="AJ13" s="141"/>
      <c r="AK13" s="120" t="s">
        <v>205</v>
      </c>
      <c r="AL13" s="136"/>
      <c r="AM13" s="120"/>
      <c r="AN13" s="120"/>
      <c r="AO13" s="120"/>
      <c r="AP13" s="120"/>
      <c r="AQ13" s="120"/>
      <c r="AR13" s="120"/>
      <c r="AS13" s="120"/>
      <c r="AT13" s="120" t="s">
        <v>205</v>
      </c>
      <c r="AU13" s="120"/>
      <c r="AV13" s="120"/>
      <c r="AW13" s="120"/>
      <c r="AX13" s="141"/>
      <c r="AY13" s="138"/>
      <c r="AZ13" s="138"/>
      <c r="BA13" s="140"/>
      <c r="BB13" s="120"/>
      <c r="BC13" s="138"/>
      <c r="BD13" s="138"/>
      <c r="BE13" s="138"/>
      <c r="BF13" s="141" t="s">
        <v>205</v>
      </c>
      <c r="BG13" s="138" t="s">
        <v>1565</v>
      </c>
      <c r="BH13" s="138" t="s">
        <v>1564</v>
      </c>
      <c r="BI13" s="138"/>
      <c r="BJ13" s="141"/>
      <c r="BK13" s="138"/>
      <c r="BL13" s="138"/>
      <c r="BM13" s="140"/>
      <c r="BN13" s="139" t="s">
        <v>58</v>
      </c>
      <c r="BO13" s="138" t="s">
        <v>1489</v>
      </c>
      <c r="BP13" s="137" t="s">
        <v>2180</v>
      </c>
      <c r="BQ13" s="120"/>
      <c r="BR13" s="120"/>
      <c r="BS13" s="123" t="str">
        <f>IF(OR(O13="x",P13="x"),"x","")</f>
        <v/>
      </c>
      <c r="BT13" s="123" t="str">
        <f>IF((Q13="x"),"x","")</f>
        <v/>
      </c>
      <c r="BU13" s="123" t="str">
        <f>IF(OR(R13="x",S13="x"),"x","")</f>
        <v/>
      </c>
      <c r="BV13" s="123" t="str">
        <f>IF(OR(U13="x",V13="x", W13="x",X13="x",Y13="x",Z13="x",AA13="x"),"x","")</f>
        <v>x</v>
      </c>
      <c r="BW13" s="123" t="str">
        <f>IF(OR(AB13="x",AC13="x", AD13="x",AE13="x"),"x","")</f>
        <v/>
      </c>
      <c r="BX13" s="123" t="str">
        <f>IF(OR(AF13="x",AG13="x", AH13="x"),"x","")</f>
        <v/>
      </c>
      <c r="BY13" s="123" t="str">
        <f>IF(OR(AI13="x",T13="x"),"x","")</f>
        <v/>
      </c>
    </row>
    <row r="14" spans="1:77" ht="15" customHeight="1" x14ac:dyDescent="0.2">
      <c r="A14" s="119">
        <v>152</v>
      </c>
      <c r="B14" s="119">
        <v>2018</v>
      </c>
      <c r="C14" s="119" t="s">
        <v>1487</v>
      </c>
      <c r="D14" s="119" t="s">
        <v>2179</v>
      </c>
      <c r="E14" s="119">
        <v>2009</v>
      </c>
      <c r="F14" s="122" t="s">
        <v>2178</v>
      </c>
      <c r="G14" s="122" t="s">
        <v>2177</v>
      </c>
      <c r="H14" s="119" t="s">
        <v>2176</v>
      </c>
      <c r="I14" s="143" t="s">
        <v>2175</v>
      </c>
      <c r="J14" s="139" t="s">
        <v>34</v>
      </c>
      <c r="K14" s="119" t="s">
        <v>74</v>
      </c>
      <c r="L14" s="119" t="s">
        <v>74</v>
      </c>
      <c r="M14" s="119" t="s">
        <v>74</v>
      </c>
      <c r="N14" s="137" t="s">
        <v>74</v>
      </c>
      <c r="O14" s="141"/>
      <c r="P14" s="120"/>
      <c r="Q14" s="120"/>
      <c r="R14" s="120"/>
      <c r="S14" s="120"/>
      <c r="T14" s="120"/>
      <c r="U14" s="121" t="s">
        <v>205</v>
      </c>
      <c r="W14" s="120"/>
      <c r="X14" s="120"/>
      <c r="Y14" s="120"/>
      <c r="Z14" s="120"/>
      <c r="AA14" s="120"/>
      <c r="AB14" s="120"/>
      <c r="AC14" s="120"/>
      <c r="AD14" s="120"/>
      <c r="AE14" s="120"/>
      <c r="AF14" s="120"/>
      <c r="AG14" s="120"/>
      <c r="AH14" s="120"/>
      <c r="AI14" s="136"/>
      <c r="AJ14" s="141"/>
      <c r="AK14" s="120" t="s">
        <v>205</v>
      </c>
      <c r="AL14" s="136"/>
      <c r="AM14" s="120"/>
      <c r="AN14" s="120"/>
      <c r="AO14" s="120"/>
      <c r="AP14" s="120"/>
      <c r="AQ14" s="120"/>
      <c r="AR14" s="120"/>
      <c r="AS14" s="120"/>
      <c r="AT14" s="120" t="s">
        <v>205</v>
      </c>
      <c r="AU14" s="120"/>
      <c r="AV14" s="120"/>
      <c r="AW14" s="120"/>
      <c r="AX14" s="141"/>
      <c r="AY14" s="138"/>
      <c r="AZ14" s="138"/>
      <c r="BA14" s="140"/>
      <c r="BB14" s="120"/>
      <c r="BC14" s="138"/>
      <c r="BD14" s="138"/>
      <c r="BE14" s="138"/>
      <c r="BF14" s="141" t="s">
        <v>205</v>
      </c>
      <c r="BG14" s="138" t="s">
        <v>1539</v>
      </c>
      <c r="BH14" s="138" t="s">
        <v>1598</v>
      </c>
      <c r="BI14" s="138"/>
      <c r="BJ14" s="141"/>
      <c r="BK14" s="138"/>
      <c r="BL14" s="138"/>
      <c r="BM14" s="140"/>
      <c r="BN14" s="139" t="s">
        <v>1624</v>
      </c>
      <c r="BO14" s="138" t="s">
        <v>1489</v>
      </c>
      <c r="BP14" s="137" t="s">
        <v>2174</v>
      </c>
      <c r="BQ14" s="120"/>
      <c r="BR14" s="120"/>
      <c r="BS14" s="123" t="str">
        <f>IF(OR(O14="x",P14="x"),"x","")</f>
        <v/>
      </c>
      <c r="BT14" s="123" t="str">
        <f>IF((Q14="x"),"x","")</f>
        <v/>
      </c>
      <c r="BU14" s="123" t="str">
        <f>IF(OR(R14="x",S14="x"),"x","")</f>
        <v/>
      </c>
      <c r="BV14" s="123" t="str">
        <f>IF(OR(U14="x",V14="x", W14="x",X14="x",Y14="x",Z14="x",AA14="x"),"x","")</f>
        <v>x</v>
      </c>
      <c r="BW14" s="123" t="str">
        <f>IF(OR(AB14="x",AC14="x", AD14="x",AE14="x"),"x","")</f>
        <v/>
      </c>
      <c r="BX14" s="123" t="str">
        <f>IF(OR(AF14="x",AG14="x", AH14="x"),"x","")</f>
        <v/>
      </c>
      <c r="BY14" s="123" t="str">
        <f>IF(OR(AI14="x",T14="x"),"x","")</f>
        <v/>
      </c>
    </row>
    <row r="15" spans="1:77" ht="15" customHeight="1" x14ac:dyDescent="0.2">
      <c r="A15" s="119">
        <v>161</v>
      </c>
      <c r="B15" s="119">
        <v>1997</v>
      </c>
      <c r="C15" s="119" t="s">
        <v>1487</v>
      </c>
      <c r="D15" s="119" t="s">
        <v>2173</v>
      </c>
      <c r="E15" s="119">
        <v>2010</v>
      </c>
      <c r="F15" s="122" t="s">
        <v>2172</v>
      </c>
      <c r="G15" s="122" t="s">
        <v>2171</v>
      </c>
      <c r="H15" s="119" t="s">
        <v>2170</v>
      </c>
      <c r="I15" s="165" t="s">
        <v>2169</v>
      </c>
      <c r="J15" s="139" t="s">
        <v>34</v>
      </c>
      <c r="K15" s="119" t="s">
        <v>74</v>
      </c>
      <c r="L15" s="119" t="s">
        <v>74</v>
      </c>
      <c r="M15" s="119" t="s">
        <v>74</v>
      </c>
      <c r="N15" s="137" t="s">
        <v>73</v>
      </c>
      <c r="O15" s="141"/>
      <c r="P15" s="120"/>
      <c r="Q15" s="120"/>
      <c r="R15" s="120"/>
      <c r="S15" s="120"/>
      <c r="T15" s="120"/>
      <c r="W15" s="120"/>
      <c r="X15" s="120"/>
      <c r="Y15" s="120"/>
      <c r="Z15" s="120"/>
      <c r="AA15" s="120"/>
      <c r="AB15" s="120"/>
      <c r="AC15" s="120"/>
      <c r="AD15" s="120"/>
      <c r="AE15" s="120"/>
      <c r="AF15" s="120"/>
      <c r="AG15" s="120"/>
      <c r="AH15" s="120"/>
      <c r="AI15" s="136" t="s">
        <v>205</v>
      </c>
      <c r="AJ15" s="141"/>
      <c r="AK15" s="120"/>
      <c r="AL15" s="136"/>
      <c r="AM15" s="120"/>
      <c r="AN15" s="120"/>
      <c r="AO15" s="120"/>
      <c r="AP15" s="120"/>
      <c r="AQ15" s="120"/>
      <c r="AR15" s="120"/>
      <c r="AS15" s="120"/>
      <c r="AT15" s="120"/>
      <c r="AU15" s="120"/>
      <c r="AV15" s="120"/>
      <c r="AW15" s="120" t="s">
        <v>205</v>
      </c>
      <c r="AX15" s="141"/>
      <c r="AY15" s="138"/>
      <c r="AZ15" s="138"/>
      <c r="BA15" s="140"/>
      <c r="BB15" s="120"/>
      <c r="BC15" s="138"/>
      <c r="BD15" s="138"/>
      <c r="BE15" s="138"/>
      <c r="BF15" s="141" t="s">
        <v>205</v>
      </c>
      <c r="BG15" s="138" t="s">
        <v>1565</v>
      </c>
      <c r="BH15" s="138" t="s">
        <v>1564</v>
      </c>
      <c r="BI15" s="138" t="s">
        <v>1476</v>
      </c>
      <c r="BJ15" s="141"/>
      <c r="BK15" s="138"/>
      <c r="BL15" s="138"/>
      <c r="BM15" s="140"/>
      <c r="BN15" s="139" t="s">
        <v>1511</v>
      </c>
      <c r="BO15" s="138" t="s">
        <v>1511</v>
      </c>
      <c r="BP15" s="137" t="s">
        <v>2168</v>
      </c>
      <c r="BQ15" s="120" t="s">
        <v>205</v>
      </c>
      <c r="BR15" s="120"/>
      <c r="BS15" s="123" t="str">
        <f>IF(OR(O15="x",P15="x"),"x","")</f>
        <v/>
      </c>
      <c r="BT15" s="123" t="str">
        <f>IF((Q15="x"),"x","")</f>
        <v/>
      </c>
      <c r="BU15" s="123" t="str">
        <f>IF(OR(R15="x",S15="x"),"x","")</f>
        <v/>
      </c>
      <c r="BV15" s="123" t="str">
        <f>IF(OR(U15="x",V15="x", W15="x",X15="x",Y15="x",Z15="x",AA15="x"),"x","")</f>
        <v/>
      </c>
      <c r="BW15" s="123" t="str">
        <f>IF(OR(AB15="x",AC15="x", AD15="x",AE15="x"),"x","")</f>
        <v/>
      </c>
      <c r="BX15" s="123" t="str">
        <f>IF(OR(AF15="x",AG15="x", AH15="x"),"x","")</f>
        <v/>
      </c>
      <c r="BY15" s="123" t="str">
        <f>IF(OR(AI15="x",T15="x"),"x","")</f>
        <v>x</v>
      </c>
    </row>
    <row r="16" spans="1:77" ht="15" customHeight="1" x14ac:dyDescent="0.2">
      <c r="A16" s="119">
        <v>164</v>
      </c>
      <c r="B16" s="119">
        <v>1051</v>
      </c>
      <c r="C16" s="119" t="s">
        <v>1487</v>
      </c>
      <c r="D16" s="119" t="s">
        <v>2167</v>
      </c>
      <c r="E16" s="119">
        <v>2013</v>
      </c>
      <c r="F16" s="122" t="s">
        <v>2166</v>
      </c>
      <c r="G16" s="122" t="s">
        <v>2165</v>
      </c>
      <c r="H16" s="119" t="s">
        <v>1619</v>
      </c>
      <c r="I16" s="143" t="s">
        <v>2164</v>
      </c>
      <c r="J16" s="139" t="s">
        <v>52</v>
      </c>
      <c r="K16" s="119" t="s">
        <v>73</v>
      </c>
      <c r="L16" s="119" t="s">
        <v>73</v>
      </c>
      <c r="M16" s="119" t="s">
        <v>74</v>
      </c>
      <c r="N16" s="137" t="s">
        <v>74</v>
      </c>
      <c r="O16" s="120"/>
      <c r="P16" s="120"/>
      <c r="Q16" s="120"/>
      <c r="R16" s="120"/>
      <c r="S16" s="120" t="s">
        <v>205</v>
      </c>
      <c r="T16" s="120"/>
      <c r="W16" s="120"/>
      <c r="X16" s="120"/>
      <c r="Y16" s="120"/>
      <c r="Z16" s="120"/>
      <c r="AA16" s="120"/>
      <c r="AB16" s="120"/>
      <c r="AC16" s="120"/>
      <c r="AD16" s="120"/>
      <c r="AE16" s="120"/>
      <c r="AF16" s="120"/>
      <c r="AG16" s="120"/>
      <c r="AH16" s="120"/>
      <c r="AI16" s="136"/>
      <c r="AJ16" s="141"/>
      <c r="AK16" s="120"/>
      <c r="AL16" s="136"/>
      <c r="AM16" s="120"/>
      <c r="AN16" s="120"/>
      <c r="AO16" s="120" t="s">
        <v>205</v>
      </c>
      <c r="AP16" s="120"/>
      <c r="AQ16" s="120"/>
      <c r="AR16" s="120"/>
      <c r="AS16" s="120"/>
      <c r="AT16" s="120"/>
      <c r="AU16" s="120"/>
      <c r="AV16" s="120"/>
      <c r="AW16" s="120"/>
      <c r="AX16" s="141" t="s">
        <v>205</v>
      </c>
      <c r="AY16" s="138" t="s">
        <v>1640</v>
      </c>
      <c r="AZ16" s="138" t="s">
        <v>1525</v>
      </c>
      <c r="BA16" s="140"/>
      <c r="BB16" s="120"/>
      <c r="BC16" s="138"/>
      <c r="BD16" s="138"/>
      <c r="BE16" s="138"/>
      <c r="BF16" s="141"/>
      <c r="BG16" s="138"/>
      <c r="BH16" s="138"/>
      <c r="BI16" s="138"/>
      <c r="BJ16" s="141"/>
      <c r="BK16" s="138"/>
      <c r="BL16" s="138"/>
      <c r="BM16" s="140"/>
      <c r="BN16" s="139" t="s">
        <v>1511</v>
      </c>
      <c r="BO16" s="138" t="s">
        <v>1511</v>
      </c>
      <c r="BP16" s="137"/>
      <c r="BQ16" s="120"/>
      <c r="BR16" s="120"/>
      <c r="BS16" s="123" t="str">
        <f>IF(OR(O16="x",P16="x"),"x","")</f>
        <v/>
      </c>
      <c r="BT16" s="123" t="str">
        <f>IF((Q16="x"),"x","")</f>
        <v/>
      </c>
      <c r="BU16" s="123" t="str">
        <f>IF(OR(R16="x",S16="x"),"x","")</f>
        <v>x</v>
      </c>
      <c r="BV16" s="123" t="str">
        <f>IF(OR(U16="x",V16="x", W16="x",X16="x",Y16="x",Z16="x",AA16="x"),"x","")</f>
        <v/>
      </c>
      <c r="BW16" s="123" t="str">
        <f>IF(OR(AB16="x",AC16="x", AD16="x",AE16="x"),"x","")</f>
        <v/>
      </c>
      <c r="BX16" s="123" t="str">
        <f>IF(OR(AF16="x",AG16="x", AH16="x"),"x","")</f>
        <v/>
      </c>
      <c r="BY16" s="123" t="str">
        <f>IF(OR(AI16="x",T16="x"),"x","")</f>
        <v/>
      </c>
    </row>
    <row r="17" spans="1:77" ht="15" customHeight="1" x14ac:dyDescent="0.2">
      <c r="A17" s="119">
        <v>181</v>
      </c>
      <c r="B17" s="119">
        <v>1290</v>
      </c>
      <c r="C17" s="119" t="s">
        <v>1487</v>
      </c>
      <c r="D17" s="119" t="s">
        <v>2163</v>
      </c>
      <c r="E17" s="119">
        <v>2011</v>
      </c>
      <c r="F17" s="122" t="s">
        <v>2162</v>
      </c>
      <c r="G17" s="122" t="s">
        <v>2161</v>
      </c>
      <c r="H17" s="119" t="s">
        <v>1619</v>
      </c>
      <c r="I17" s="146" t="s">
        <v>2160</v>
      </c>
      <c r="J17" s="119" t="s">
        <v>52</v>
      </c>
      <c r="K17" s="119" t="s">
        <v>74</v>
      </c>
      <c r="L17" s="119" t="s">
        <v>74</v>
      </c>
      <c r="M17" s="119" t="s">
        <v>74</v>
      </c>
      <c r="N17" s="137" t="s">
        <v>73</v>
      </c>
      <c r="O17" s="120"/>
      <c r="P17" s="120"/>
      <c r="Q17" s="120"/>
      <c r="R17" s="120"/>
      <c r="S17" s="120" t="s">
        <v>205</v>
      </c>
      <c r="T17" s="120"/>
      <c r="W17" s="120"/>
      <c r="X17" s="120"/>
      <c r="Y17" s="120"/>
      <c r="Z17" s="120"/>
      <c r="AA17" s="120"/>
      <c r="AB17" s="120"/>
      <c r="AC17" s="120"/>
      <c r="AD17" s="120"/>
      <c r="AE17" s="120"/>
      <c r="AF17" s="120"/>
      <c r="AG17" s="120"/>
      <c r="AH17" s="120"/>
      <c r="AI17" s="136"/>
      <c r="AJ17" s="141"/>
      <c r="AK17" s="120"/>
      <c r="AL17" s="136"/>
      <c r="AM17" s="120"/>
      <c r="AN17" s="120" t="s">
        <v>205</v>
      </c>
      <c r="AO17" s="120"/>
      <c r="AP17" s="120"/>
      <c r="AQ17" s="120"/>
      <c r="AR17" s="120"/>
      <c r="AS17" s="120"/>
      <c r="AT17" s="120"/>
      <c r="AU17" s="120"/>
      <c r="AV17" s="120"/>
      <c r="AW17" s="120"/>
      <c r="AX17" s="141" t="s">
        <v>205</v>
      </c>
      <c r="AY17" s="138" t="s">
        <v>2159</v>
      </c>
      <c r="AZ17" s="138" t="s">
        <v>1503</v>
      </c>
      <c r="BA17" s="140" t="s">
        <v>2158</v>
      </c>
      <c r="BB17" s="120"/>
      <c r="BC17" s="138"/>
      <c r="BD17" s="138"/>
      <c r="BE17" s="138"/>
      <c r="BF17" s="141"/>
      <c r="BG17" s="138"/>
      <c r="BH17" s="138"/>
      <c r="BI17" s="138"/>
      <c r="BJ17" s="141"/>
      <c r="BK17" s="138"/>
      <c r="BL17" s="138"/>
      <c r="BM17" s="140"/>
      <c r="BN17" s="139" t="s">
        <v>1511</v>
      </c>
      <c r="BO17" s="138" t="s">
        <v>1511</v>
      </c>
      <c r="BP17" s="137" t="s">
        <v>2157</v>
      </c>
      <c r="BQ17" s="120"/>
      <c r="BR17" s="120"/>
      <c r="BS17" s="123" t="str">
        <f>IF(OR(O17="x",P17="x"),"x","")</f>
        <v/>
      </c>
      <c r="BT17" s="123" t="str">
        <f>IF((Q17="x"),"x","")</f>
        <v/>
      </c>
      <c r="BU17" s="123" t="str">
        <f>IF(OR(R17="x",S17="x"),"x","")</f>
        <v>x</v>
      </c>
      <c r="BV17" s="123" t="str">
        <f>IF(OR(U17="x",V17="x", W17="x",X17="x",Y17="x",Z17="x",AA17="x"),"x","")</f>
        <v/>
      </c>
      <c r="BW17" s="123" t="str">
        <f>IF(OR(AB17="x",AC17="x", AD17="x",AE17="x"),"x","")</f>
        <v/>
      </c>
      <c r="BX17" s="123" t="str">
        <f>IF(OR(AF17="x",AG17="x", AH17="x"),"x","")</f>
        <v/>
      </c>
      <c r="BY17" s="123" t="str">
        <f>IF(OR(AI17="x",T17="x"),"x","")</f>
        <v/>
      </c>
    </row>
    <row r="18" spans="1:77" s="147" customFormat="1" ht="15" customHeight="1" x14ac:dyDescent="0.2">
      <c r="A18" s="187">
        <v>183</v>
      </c>
      <c r="B18" s="187">
        <v>539</v>
      </c>
      <c r="C18" s="187" t="s">
        <v>1487</v>
      </c>
      <c r="D18" s="187" t="s">
        <v>2156</v>
      </c>
      <c r="E18" s="187">
        <v>2016</v>
      </c>
      <c r="F18" s="194" t="s">
        <v>2155</v>
      </c>
      <c r="G18" s="194" t="s">
        <v>2154</v>
      </c>
      <c r="H18" s="187" t="s">
        <v>2153</v>
      </c>
      <c r="I18" s="164" t="s">
        <v>2152</v>
      </c>
      <c r="J18" s="193" t="s">
        <v>34</v>
      </c>
      <c r="K18" s="187"/>
      <c r="L18" s="187"/>
      <c r="M18" s="187"/>
      <c r="N18" s="186"/>
      <c r="O18" s="185"/>
      <c r="P18" s="184"/>
      <c r="Q18" s="184"/>
      <c r="R18" s="184"/>
      <c r="S18" s="184"/>
      <c r="T18" s="184"/>
      <c r="U18" s="192" t="s">
        <v>205</v>
      </c>
      <c r="V18" s="184"/>
      <c r="W18" s="184"/>
      <c r="X18" s="184"/>
      <c r="Y18" s="184"/>
      <c r="Z18" s="184"/>
      <c r="AA18" s="184"/>
      <c r="AB18" s="184"/>
      <c r="AC18" s="184"/>
      <c r="AD18" s="184"/>
      <c r="AE18" s="184"/>
      <c r="AF18" s="184"/>
      <c r="AG18" s="184"/>
      <c r="AH18" s="184"/>
      <c r="AI18" s="191"/>
      <c r="AJ18" s="190"/>
      <c r="AK18" s="184"/>
      <c r="AL18" s="189"/>
      <c r="AM18" s="185"/>
      <c r="AN18" s="184"/>
      <c r="AO18" s="184"/>
      <c r="AP18" s="184"/>
      <c r="AQ18" s="184"/>
      <c r="AR18" s="184" t="s">
        <v>205</v>
      </c>
      <c r="AS18" s="184"/>
      <c r="AT18" s="184" t="s">
        <v>205</v>
      </c>
      <c r="AU18" s="184"/>
      <c r="AV18" s="184"/>
      <c r="AW18" s="189"/>
      <c r="AX18" s="185"/>
      <c r="AY18" s="188"/>
      <c r="AZ18" s="188"/>
      <c r="BA18" s="188"/>
      <c r="BB18" s="184"/>
      <c r="BC18" s="188"/>
      <c r="BD18" s="188"/>
      <c r="BE18" s="188"/>
      <c r="BF18" s="184"/>
      <c r="BG18" s="188"/>
      <c r="BH18" s="188"/>
      <c r="BI18" s="188"/>
      <c r="BJ18" s="184"/>
      <c r="BK18" s="188"/>
      <c r="BL18" s="188"/>
      <c r="BM18" s="188"/>
      <c r="BN18" s="187" t="s">
        <v>1511</v>
      </c>
      <c r="BO18" s="187" t="s">
        <v>1511</v>
      </c>
      <c r="BP18" s="186"/>
      <c r="BQ18" s="185"/>
      <c r="BR18" s="184"/>
      <c r="BS18" s="148" t="str">
        <f>IF(OR(O18="x",P18="x"),"x","")</f>
        <v/>
      </c>
      <c r="BT18" s="148" t="str">
        <f>IF((Q18="x"),"x","")</f>
        <v/>
      </c>
      <c r="BU18" s="148" t="str">
        <f>IF(OR(R18="x",S18="x"),"x","")</f>
        <v/>
      </c>
      <c r="BV18" s="148" t="str">
        <f>IF(OR(U18="x",V18="x", W18="x",X18="x",Y18="x",Z18="x",AA18="x"),"x","")</f>
        <v>x</v>
      </c>
      <c r="BW18" s="148" t="str">
        <f>IF(OR(AB18="x",AC18="x", AD18="x",AE18="x"),"x","")</f>
        <v/>
      </c>
      <c r="BX18" s="148" t="str">
        <f>IF(OR(AF18="x",AG18="x", AH18="x"),"x","")</f>
        <v/>
      </c>
      <c r="BY18" s="148" t="str">
        <f>IF(OR(AI18="x",T18="x"),"x","")</f>
        <v/>
      </c>
    </row>
    <row r="19" spans="1:77" ht="15" customHeight="1" x14ac:dyDescent="0.2">
      <c r="A19" s="119">
        <v>192</v>
      </c>
      <c r="B19" s="119">
        <v>336</v>
      </c>
      <c r="C19" s="119" t="s">
        <v>1487</v>
      </c>
      <c r="D19" s="119" t="s">
        <v>2151</v>
      </c>
      <c r="E19" s="119">
        <v>2017</v>
      </c>
      <c r="F19" s="122" t="s">
        <v>2150</v>
      </c>
      <c r="G19" s="122" t="s">
        <v>2149</v>
      </c>
      <c r="H19" s="119" t="s">
        <v>1619</v>
      </c>
      <c r="I19" s="146" t="s">
        <v>2148</v>
      </c>
      <c r="J19" s="119" t="s">
        <v>52</v>
      </c>
      <c r="K19" s="119" t="s">
        <v>74</v>
      </c>
      <c r="L19" s="119" t="s">
        <v>74</v>
      </c>
      <c r="M19" s="119" t="s">
        <v>74</v>
      </c>
      <c r="N19" s="137" t="s">
        <v>73</v>
      </c>
      <c r="AI19" s="137" t="s">
        <v>205</v>
      </c>
      <c r="AJ19" s="139"/>
      <c r="AL19" s="137"/>
      <c r="AM19" s="120"/>
      <c r="AN19" s="120" t="s">
        <v>205</v>
      </c>
      <c r="AO19" s="120" t="s">
        <v>205</v>
      </c>
      <c r="AP19" s="120"/>
      <c r="AQ19" s="120"/>
      <c r="AR19" s="120"/>
      <c r="AS19" s="120"/>
      <c r="AT19" s="120"/>
      <c r="AU19" s="120"/>
      <c r="AV19" s="120"/>
      <c r="AW19" s="136"/>
      <c r="AX19" s="120" t="s">
        <v>205</v>
      </c>
      <c r="AY19" s="138" t="s">
        <v>2147</v>
      </c>
      <c r="AZ19" s="138" t="s">
        <v>1648</v>
      </c>
      <c r="BA19" s="140" t="s">
        <v>1738</v>
      </c>
      <c r="BB19" s="120"/>
      <c r="BC19" s="138"/>
      <c r="BD19" s="138"/>
      <c r="BE19" s="138"/>
      <c r="BF19" s="141"/>
      <c r="BG19" s="138"/>
      <c r="BH19" s="138"/>
      <c r="BI19" s="138"/>
      <c r="BJ19" s="141" t="s">
        <v>205</v>
      </c>
      <c r="BK19" s="138" t="s">
        <v>1502</v>
      </c>
      <c r="BL19" s="138"/>
      <c r="BM19" s="140"/>
      <c r="BO19" s="138" t="s">
        <v>1511</v>
      </c>
      <c r="BP19" s="137" t="s">
        <v>2146</v>
      </c>
      <c r="BS19" s="123" t="str">
        <f>IF(OR(O19="x",P19="x"),"x","")</f>
        <v/>
      </c>
      <c r="BT19" s="123" t="str">
        <f>IF((Q19="x"),"x","")</f>
        <v/>
      </c>
      <c r="BU19" s="123" t="str">
        <f>IF(OR(R19="x",S19="x"),"x","")</f>
        <v/>
      </c>
      <c r="BV19" s="123" t="str">
        <f>IF(OR(U19="x",V19="x", W19="x",X19="x",Y19="x",Z19="x",AA19="x"),"x","")</f>
        <v/>
      </c>
      <c r="BW19" s="123" t="str">
        <f>IF(OR(AB19="x",AC19="x", AD19="x",AE19="x"),"x","")</f>
        <v/>
      </c>
      <c r="BX19" s="123" t="str">
        <f>IF(OR(AF19="x",AG19="x", AH19="x"),"x","")</f>
        <v/>
      </c>
      <c r="BY19" s="123" t="str">
        <f>IF(OR(AI19="x",T19="x"),"x","")</f>
        <v>x</v>
      </c>
    </row>
    <row r="20" spans="1:77" ht="15" customHeight="1" x14ac:dyDescent="0.2">
      <c r="A20" s="119">
        <v>197</v>
      </c>
      <c r="B20" s="119">
        <v>590</v>
      </c>
      <c r="C20" s="119" t="s">
        <v>1487</v>
      </c>
      <c r="D20" s="119" t="s">
        <v>2145</v>
      </c>
      <c r="E20" s="119">
        <v>2016</v>
      </c>
      <c r="F20" s="122" t="s">
        <v>2144</v>
      </c>
      <c r="G20" s="122" t="s">
        <v>2143</v>
      </c>
      <c r="H20" s="119" t="s">
        <v>1642</v>
      </c>
      <c r="I20" s="143" t="s">
        <v>2142</v>
      </c>
      <c r="J20" s="139" t="s">
        <v>52</v>
      </c>
      <c r="K20" s="119" t="s">
        <v>74</v>
      </c>
      <c r="L20" s="119" t="s">
        <v>73</v>
      </c>
      <c r="M20" s="119" t="s">
        <v>73</v>
      </c>
      <c r="N20" s="137" t="s">
        <v>73</v>
      </c>
      <c r="S20" s="119" t="s">
        <v>205</v>
      </c>
      <c r="U20" s="121" t="s">
        <v>205</v>
      </c>
      <c r="AI20" s="137"/>
      <c r="AJ20" s="139"/>
      <c r="AK20" s="119" t="s">
        <v>205</v>
      </c>
      <c r="AL20" s="137"/>
      <c r="AM20" s="120" t="s">
        <v>205</v>
      </c>
      <c r="AN20" s="120"/>
      <c r="AO20" s="120"/>
      <c r="AP20" s="120"/>
      <c r="AQ20" s="120"/>
      <c r="AR20" s="120"/>
      <c r="AS20" s="120"/>
      <c r="AT20" s="120" t="s">
        <v>205</v>
      </c>
      <c r="AU20" s="120"/>
      <c r="AV20" s="120"/>
      <c r="AW20" s="120" t="s">
        <v>205</v>
      </c>
      <c r="AX20" s="141" t="s">
        <v>205</v>
      </c>
      <c r="AY20" s="138" t="s">
        <v>1541</v>
      </c>
      <c r="AZ20" s="138"/>
      <c r="BA20" s="140"/>
      <c r="BB20" s="120"/>
      <c r="BC20" s="138"/>
      <c r="BD20" s="138"/>
      <c r="BE20" s="138"/>
      <c r="BF20" s="141" t="s">
        <v>205</v>
      </c>
      <c r="BG20" s="138" t="s">
        <v>1564</v>
      </c>
      <c r="BH20" s="138"/>
      <c r="BI20" s="138"/>
      <c r="BJ20" s="141"/>
      <c r="BK20" s="138"/>
      <c r="BL20" s="138"/>
      <c r="BM20" s="140"/>
      <c r="BN20" s="139"/>
      <c r="BO20" s="138" t="s">
        <v>1511</v>
      </c>
      <c r="BP20" s="137" t="s">
        <v>2141</v>
      </c>
      <c r="BS20" s="123" t="str">
        <f>IF(OR(O20="x",P20="x"),"x","")</f>
        <v/>
      </c>
      <c r="BT20" s="123" t="str">
        <f>IF((Q20="x"),"x","")</f>
        <v/>
      </c>
      <c r="BU20" s="123" t="str">
        <f>IF(OR(R20="x",S20="x"),"x","")</f>
        <v>x</v>
      </c>
      <c r="BV20" s="123" t="str">
        <f>IF(OR(U20="x",V20="x", W20="x",X20="x",Y20="x",Z20="x",AA20="x"),"x","")</f>
        <v>x</v>
      </c>
      <c r="BW20" s="123" t="str">
        <f>IF(OR(AB20="x",AC20="x", AD20="x",AE20="x"),"x","")</f>
        <v/>
      </c>
      <c r="BX20" s="123" t="str">
        <f>IF(OR(AF20="x",AG20="x", AH20="x"),"x","")</f>
        <v/>
      </c>
      <c r="BY20" s="123" t="str">
        <f>IF(OR(AI20="x",T20="x"),"x","")</f>
        <v/>
      </c>
    </row>
    <row r="21" spans="1:77" ht="15" customHeight="1" x14ac:dyDescent="0.2">
      <c r="A21" s="119">
        <v>203</v>
      </c>
      <c r="B21" s="119">
        <v>1847</v>
      </c>
      <c r="C21" s="119" t="s">
        <v>1487</v>
      </c>
      <c r="D21" s="119" t="s">
        <v>2140</v>
      </c>
      <c r="E21" s="119">
        <v>2013</v>
      </c>
      <c r="F21" s="122" t="s">
        <v>2139</v>
      </c>
      <c r="G21" s="122" t="s">
        <v>2138</v>
      </c>
      <c r="H21" s="119" t="s">
        <v>2137</v>
      </c>
      <c r="I21" s="143" t="s">
        <v>2136</v>
      </c>
      <c r="J21" s="139" t="s">
        <v>52</v>
      </c>
      <c r="K21" s="119" t="s">
        <v>73</v>
      </c>
      <c r="L21" s="119" t="s">
        <v>73</v>
      </c>
      <c r="M21" s="119" t="s">
        <v>74</v>
      </c>
      <c r="N21" s="137" t="s">
        <v>74</v>
      </c>
      <c r="O21" s="139"/>
      <c r="AB21" s="119" t="s">
        <v>205</v>
      </c>
      <c r="AI21" s="137"/>
      <c r="AJ21" s="139"/>
      <c r="AL21" s="137"/>
      <c r="AM21" s="120" t="s">
        <v>205</v>
      </c>
      <c r="AN21" s="120" t="s">
        <v>205</v>
      </c>
      <c r="AO21" s="120"/>
      <c r="AP21" s="120"/>
      <c r="AQ21" s="120"/>
      <c r="AR21" s="120"/>
      <c r="AS21" s="120"/>
      <c r="AT21" s="120"/>
      <c r="AU21" s="120"/>
      <c r="AV21" s="120"/>
      <c r="AW21" s="120"/>
      <c r="AX21" s="141" t="s">
        <v>205</v>
      </c>
      <c r="AY21" s="138" t="s">
        <v>1640</v>
      </c>
      <c r="AZ21" s="138" t="s">
        <v>2135</v>
      </c>
      <c r="BA21" s="140"/>
      <c r="BB21" s="120"/>
      <c r="BC21" s="138"/>
      <c r="BD21" s="138"/>
      <c r="BE21" s="138"/>
      <c r="BF21" s="141"/>
      <c r="BG21" s="138"/>
      <c r="BH21" s="138"/>
      <c r="BI21" s="138"/>
      <c r="BJ21" s="141"/>
      <c r="BK21" s="138"/>
      <c r="BL21" s="138"/>
      <c r="BM21" s="140"/>
      <c r="BN21" s="139"/>
      <c r="BO21" s="138" t="s">
        <v>1511</v>
      </c>
      <c r="BP21" s="137" t="s">
        <v>2134</v>
      </c>
      <c r="BS21" s="123" t="str">
        <f>IF(OR(O21="x",P21="x"),"x","")</f>
        <v/>
      </c>
      <c r="BT21" s="123" t="str">
        <f>IF((Q21="x"),"x","")</f>
        <v/>
      </c>
      <c r="BU21" s="123" t="str">
        <f>IF(OR(R21="x",S21="x"),"x","")</f>
        <v/>
      </c>
      <c r="BV21" s="123" t="str">
        <f>IF(OR(U21="x",V21="x", W21="x",X21="x",Y21="x",Z21="x",AA21="x"),"x","")</f>
        <v/>
      </c>
      <c r="BW21" s="123" t="str">
        <f>IF(OR(AB21="x",AC21="x", AD21="x",AE21="x"),"x","")</f>
        <v>x</v>
      </c>
      <c r="BX21" s="123" t="str">
        <f>IF(OR(AF21="x",AG21="x", AH21="x"),"x","")</f>
        <v/>
      </c>
      <c r="BY21" s="123" t="str">
        <f>IF(OR(AI21="x",T21="x"),"x","")</f>
        <v/>
      </c>
    </row>
    <row r="22" spans="1:77" ht="16" x14ac:dyDescent="0.2">
      <c r="A22" s="119">
        <v>209</v>
      </c>
      <c r="B22" s="119">
        <v>664</v>
      </c>
      <c r="C22" s="119" t="s">
        <v>1487</v>
      </c>
      <c r="D22" s="119" t="s">
        <v>2133</v>
      </c>
      <c r="E22" s="119">
        <v>2017</v>
      </c>
      <c r="F22" s="122" t="s">
        <v>2132</v>
      </c>
      <c r="G22" s="122" t="s">
        <v>2131</v>
      </c>
      <c r="H22" s="119" t="s">
        <v>2130</v>
      </c>
      <c r="I22" s="143" t="s">
        <v>2129</v>
      </c>
      <c r="J22" s="139" t="s">
        <v>52</v>
      </c>
      <c r="K22" s="119" t="s">
        <v>74</v>
      </c>
      <c r="L22" s="119" t="s">
        <v>74</v>
      </c>
      <c r="M22" s="119" t="s">
        <v>73</v>
      </c>
      <c r="N22" s="137" t="s">
        <v>73</v>
      </c>
      <c r="O22" s="139"/>
      <c r="AI22" s="137" t="s">
        <v>205</v>
      </c>
      <c r="AJ22" s="139" t="s">
        <v>205</v>
      </c>
      <c r="AL22" s="137"/>
      <c r="AM22" s="120"/>
      <c r="AN22" s="120"/>
      <c r="AO22" s="120"/>
      <c r="AP22" s="120"/>
      <c r="AQ22" s="120"/>
      <c r="AR22" s="120" t="s">
        <v>205</v>
      </c>
      <c r="AS22" s="120"/>
      <c r="AT22" s="120" t="s">
        <v>205</v>
      </c>
      <c r="AU22" s="120" t="s">
        <v>205</v>
      </c>
      <c r="AV22" s="120"/>
      <c r="AW22" s="120"/>
      <c r="AX22" s="141"/>
      <c r="AY22" s="138"/>
      <c r="AZ22" s="138"/>
      <c r="BA22" s="140"/>
      <c r="BB22" s="120"/>
      <c r="BC22" s="138"/>
      <c r="BD22" s="138"/>
      <c r="BE22" s="138"/>
      <c r="BF22" s="141" t="s">
        <v>205</v>
      </c>
      <c r="BG22" s="138" t="s">
        <v>1565</v>
      </c>
      <c r="BH22" s="138" t="s">
        <v>1633</v>
      </c>
      <c r="BI22" s="138" t="s">
        <v>1564</v>
      </c>
      <c r="BJ22" s="141"/>
      <c r="BK22" s="138"/>
      <c r="BL22" s="138"/>
      <c r="BM22" s="140"/>
      <c r="BN22" s="139"/>
      <c r="BO22" s="138" t="s">
        <v>1511</v>
      </c>
      <c r="BP22" s="137" t="s">
        <v>2128</v>
      </c>
      <c r="BS22" s="123" t="str">
        <f>IF(OR(O22="x",P22="x"),"x","")</f>
        <v/>
      </c>
      <c r="BT22" s="123" t="str">
        <f>IF((Q22="x"),"x","")</f>
        <v/>
      </c>
      <c r="BU22" s="123" t="str">
        <f>IF(OR(R22="x",S22="x"),"x","")</f>
        <v/>
      </c>
      <c r="BV22" s="123" t="str">
        <f>IF(OR(U22="x",V22="x", W22="x",X22="x",Y22="x",Z22="x",AA22="x"),"x","")</f>
        <v/>
      </c>
      <c r="BW22" s="123" t="str">
        <f>IF(OR(AB22="x",AC22="x", AD22="x",AE22="x"),"x","")</f>
        <v/>
      </c>
      <c r="BX22" s="123" t="str">
        <f>IF(OR(AF22="x",AG22="x", AH22="x"),"x","")</f>
        <v/>
      </c>
      <c r="BY22" s="123" t="str">
        <f>IF(OR(AI22="x",T22="x"),"x","")</f>
        <v>x</v>
      </c>
    </row>
    <row r="23" spans="1:77" ht="16" x14ac:dyDescent="0.2">
      <c r="A23" s="119">
        <v>220</v>
      </c>
      <c r="B23" s="119">
        <v>299</v>
      </c>
      <c r="C23" s="119" t="s">
        <v>1487</v>
      </c>
      <c r="D23" s="119" t="s">
        <v>2127</v>
      </c>
      <c r="E23" s="119">
        <v>2018</v>
      </c>
      <c r="F23" s="122" t="s">
        <v>2126</v>
      </c>
      <c r="G23" s="122" t="s">
        <v>2125</v>
      </c>
      <c r="H23" s="119" t="s">
        <v>2124</v>
      </c>
      <c r="I23" s="143" t="s">
        <v>2123</v>
      </c>
      <c r="J23" s="139" t="s">
        <v>34</v>
      </c>
      <c r="K23" s="119" t="s">
        <v>74</v>
      </c>
      <c r="L23" s="119" t="s">
        <v>74</v>
      </c>
      <c r="M23" s="119" t="s">
        <v>74</v>
      </c>
      <c r="N23" s="137" t="s">
        <v>73</v>
      </c>
      <c r="O23" s="139"/>
      <c r="X23" s="119" t="s">
        <v>205</v>
      </c>
      <c r="Y23" s="119" t="s">
        <v>205</v>
      </c>
      <c r="Z23" s="119" t="s">
        <v>205</v>
      </c>
      <c r="AI23" s="137"/>
      <c r="AJ23" s="139"/>
      <c r="AL23" s="137"/>
      <c r="AM23" s="120" t="s">
        <v>205</v>
      </c>
      <c r="AN23" s="120"/>
      <c r="AO23" s="120" t="s">
        <v>205</v>
      </c>
      <c r="AP23" s="120"/>
      <c r="AQ23" s="120"/>
      <c r="AR23" s="120"/>
      <c r="AS23" s="120"/>
      <c r="AT23" s="120" t="s">
        <v>205</v>
      </c>
      <c r="AU23" s="120"/>
      <c r="AV23" s="120"/>
      <c r="AW23" s="120"/>
      <c r="AX23" s="141" t="s">
        <v>205</v>
      </c>
      <c r="AY23" s="138" t="s">
        <v>1984</v>
      </c>
      <c r="AZ23" s="138" t="s">
        <v>1738</v>
      </c>
      <c r="BA23" s="140"/>
      <c r="BB23" s="120"/>
      <c r="BC23" s="138"/>
      <c r="BD23" s="138"/>
      <c r="BE23" s="138"/>
      <c r="BF23" s="141" t="s">
        <v>205</v>
      </c>
      <c r="BG23" s="138" t="s">
        <v>1598</v>
      </c>
      <c r="BH23" s="138" t="s">
        <v>1565</v>
      </c>
      <c r="BI23" s="138"/>
      <c r="BJ23" s="141"/>
      <c r="BK23" s="138"/>
      <c r="BL23" s="138"/>
      <c r="BM23" s="140"/>
      <c r="BN23" s="139"/>
      <c r="BO23" s="138" t="s">
        <v>1511</v>
      </c>
      <c r="BP23" s="137" t="s">
        <v>2122</v>
      </c>
      <c r="BS23" s="123" t="str">
        <f>IF(OR(O23="x",P23="x"),"x","")</f>
        <v/>
      </c>
      <c r="BT23" s="123" t="str">
        <f>IF((Q23="x"),"x","")</f>
        <v/>
      </c>
      <c r="BU23" s="123" t="str">
        <f>IF(OR(R23="x",S23="x"),"x","")</f>
        <v/>
      </c>
      <c r="BV23" s="123" t="str">
        <f>IF(OR(U23="x",V23="x", W23="x",X23="x",Y23="x",Z23="x",AA23="x"),"x","")</f>
        <v>x</v>
      </c>
      <c r="BW23" s="123" t="str">
        <f>IF(OR(AB23="x",AC23="x", AD23="x",AE23="x"),"x","")</f>
        <v/>
      </c>
      <c r="BX23" s="123" t="str">
        <f>IF(OR(AF23="x",AG23="x", AH23="x"),"x","")</f>
        <v/>
      </c>
      <c r="BY23" s="123" t="str">
        <f>IF(OR(AI23="x",T23="x"),"x","")</f>
        <v/>
      </c>
    </row>
    <row r="24" spans="1:77" ht="16" x14ac:dyDescent="0.2">
      <c r="A24" s="119">
        <v>225</v>
      </c>
      <c r="B24" s="119">
        <v>1003</v>
      </c>
      <c r="C24" s="119" t="s">
        <v>1487</v>
      </c>
      <c r="D24" s="119" t="s">
        <v>2121</v>
      </c>
      <c r="E24" s="119">
        <v>2014</v>
      </c>
      <c r="F24" s="122" t="s">
        <v>2120</v>
      </c>
      <c r="G24" s="122" t="s">
        <v>2119</v>
      </c>
      <c r="H24" s="119" t="s">
        <v>2118</v>
      </c>
      <c r="I24" s="143" t="s">
        <v>2117</v>
      </c>
      <c r="J24" s="139" t="s">
        <v>52</v>
      </c>
      <c r="K24" s="119" t="s">
        <v>74</v>
      </c>
      <c r="L24" s="119" t="s">
        <v>74</v>
      </c>
      <c r="M24" s="119" t="s">
        <v>73</v>
      </c>
      <c r="N24" s="137" t="s">
        <v>73</v>
      </c>
      <c r="O24" s="139"/>
      <c r="AI24" s="137" t="s">
        <v>205</v>
      </c>
      <c r="AJ24" s="139" t="s">
        <v>205</v>
      </c>
      <c r="AL24" s="137"/>
      <c r="AM24" s="120" t="s">
        <v>205</v>
      </c>
      <c r="AN24" s="120"/>
      <c r="AO24" s="120"/>
      <c r="AP24" s="120"/>
      <c r="AQ24" s="120"/>
      <c r="AR24" s="120"/>
      <c r="AS24" s="120"/>
      <c r="AT24" s="120" t="s">
        <v>205</v>
      </c>
      <c r="AU24" s="120"/>
      <c r="AV24" s="120"/>
      <c r="AW24" s="120"/>
      <c r="AX24" s="141" t="s">
        <v>205</v>
      </c>
      <c r="AY24" s="138" t="s">
        <v>1577</v>
      </c>
      <c r="AZ24" s="138" t="s">
        <v>1738</v>
      </c>
      <c r="BA24" s="140"/>
      <c r="BB24" s="120"/>
      <c r="BC24" s="138"/>
      <c r="BD24" s="138"/>
      <c r="BE24" s="138"/>
      <c r="BF24" s="141" t="s">
        <v>205</v>
      </c>
      <c r="BG24" s="138" t="s">
        <v>1564</v>
      </c>
      <c r="BH24" s="138"/>
      <c r="BI24" s="138"/>
      <c r="BJ24" s="141"/>
      <c r="BK24" s="138"/>
      <c r="BL24" s="138"/>
      <c r="BM24" s="140"/>
      <c r="BN24" s="139"/>
      <c r="BO24" s="138" t="s">
        <v>1511</v>
      </c>
      <c r="BP24" s="137" t="s">
        <v>2116</v>
      </c>
      <c r="BS24" s="123" t="str">
        <f>IF(OR(O24="x",P24="x"),"x","")</f>
        <v/>
      </c>
      <c r="BT24" s="123" t="str">
        <f>IF((Q24="x"),"x","")</f>
        <v/>
      </c>
      <c r="BU24" s="123" t="str">
        <f>IF(OR(R24="x",S24="x"),"x","")</f>
        <v/>
      </c>
      <c r="BV24" s="123" t="str">
        <f>IF(OR(U24="x",V24="x", W24="x",X24="x",Y24="x",Z24="x",AA24="x"),"x","")</f>
        <v/>
      </c>
      <c r="BW24" s="123" t="str">
        <f>IF(OR(AB24="x",AC24="x", AD24="x",AE24="x"),"x","")</f>
        <v/>
      </c>
      <c r="BX24" s="123" t="str">
        <f>IF(OR(AF24="x",AG24="x", AH24="x"),"x","")</f>
        <v/>
      </c>
      <c r="BY24" s="123" t="str">
        <f>IF(OR(AI24="x",T24="x"),"x","")</f>
        <v>x</v>
      </c>
    </row>
    <row r="25" spans="1:77" ht="16" x14ac:dyDescent="0.2">
      <c r="A25" s="119">
        <v>260</v>
      </c>
      <c r="B25" s="119">
        <v>173</v>
      </c>
      <c r="C25" s="119" t="s">
        <v>1487</v>
      </c>
      <c r="D25" s="119" t="s">
        <v>2115</v>
      </c>
      <c r="E25" s="119">
        <v>2018</v>
      </c>
      <c r="F25" s="122" t="s">
        <v>2114</v>
      </c>
      <c r="G25" s="122" t="s">
        <v>2113</v>
      </c>
      <c r="H25" s="119" t="s">
        <v>1532</v>
      </c>
      <c r="I25" s="143" t="s">
        <v>2112</v>
      </c>
      <c r="J25" s="139" t="s">
        <v>52</v>
      </c>
      <c r="K25" s="119" t="s">
        <v>74</v>
      </c>
      <c r="L25" s="119" t="s">
        <v>74</v>
      </c>
      <c r="M25" s="119" t="s">
        <v>74</v>
      </c>
      <c r="N25" s="137" t="s">
        <v>73</v>
      </c>
      <c r="O25" s="139"/>
      <c r="AB25" s="119" t="s">
        <v>205</v>
      </c>
      <c r="AI25" s="137"/>
      <c r="AJ25" s="139"/>
      <c r="AL25" s="137"/>
      <c r="AM25" s="120" t="s">
        <v>205</v>
      </c>
      <c r="AN25" s="120" t="s">
        <v>205</v>
      </c>
      <c r="AO25" s="120"/>
      <c r="AP25" s="120"/>
      <c r="AQ25" s="120"/>
      <c r="AR25" s="120"/>
      <c r="AS25" s="120"/>
      <c r="AT25" s="120" t="s">
        <v>205</v>
      </c>
      <c r="AU25" s="120" t="s">
        <v>205</v>
      </c>
      <c r="AV25" s="120"/>
      <c r="AW25" s="120" t="s">
        <v>205</v>
      </c>
      <c r="AX25" s="141" t="s">
        <v>205</v>
      </c>
      <c r="AY25" s="138" t="s">
        <v>1984</v>
      </c>
      <c r="AZ25" s="138" t="s">
        <v>1648</v>
      </c>
      <c r="BA25" s="140"/>
      <c r="BB25" s="120"/>
      <c r="BC25" s="138"/>
      <c r="BD25" s="138"/>
      <c r="BE25" s="138"/>
      <c r="BF25" s="141" t="s">
        <v>205</v>
      </c>
      <c r="BG25" s="138" t="s">
        <v>1564</v>
      </c>
      <c r="BH25" s="138"/>
      <c r="BI25" s="138"/>
      <c r="BJ25" s="141"/>
      <c r="BK25" s="138"/>
      <c r="BL25" s="138"/>
      <c r="BM25" s="140"/>
      <c r="BN25" s="139"/>
      <c r="BO25" s="138" t="s">
        <v>1511</v>
      </c>
      <c r="BP25" s="137" t="s">
        <v>2111</v>
      </c>
      <c r="BS25" s="123" t="str">
        <f>IF(OR(O25="x",P25="x"),"x","")</f>
        <v/>
      </c>
      <c r="BT25" s="123" t="str">
        <f>IF((Q25="x"),"x","")</f>
        <v/>
      </c>
      <c r="BU25" s="123" t="str">
        <f>IF(OR(R25="x",S25="x"),"x","")</f>
        <v/>
      </c>
      <c r="BV25" s="123" t="str">
        <f>IF(OR(U25="x",V25="x", W25="x",X25="x",Y25="x",Z25="x",AA25="x"),"x","")</f>
        <v/>
      </c>
      <c r="BW25" s="123" t="str">
        <f>IF(OR(AB25="x",AC25="x", AD25="x",AE25="x"),"x","")</f>
        <v>x</v>
      </c>
      <c r="BX25" s="123" t="str">
        <f>IF(OR(AF25="x",AG25="x", AH25="x"),"x","")</f>
        <v/>
      </c>
      <c r="BY25" s="123" t="str">
        <f>IF(OR(AI25="x",T25="x"),"x","")</f>
        <v/>
      </c>
    </row>
    <row r="26" spans="1:77" ht="16" x14ac:dyDescent="0.2">
      <c r="A26" s="119">
        <v>271</v>
      </c>
      <c r="B26" s="119">
        <v>505</v>
      </c>
      <c r="C26" s="119" t="s">
        <v>1487</v>
      </c>
      <c r="D26" s="119" t="s">
        <v>2110</v>
      </c>
      <c r="E26" s="119">
        <v>2017</v>
      </c>
      <c r="F26" s="122" t="s">
        <v>2109</v>
      </c>
      <c r="G26" s="122" t="s">
        <v>2108</v>
      </c>
      <c r="H26" s="119" t="s">
        <v>1865</v>
      </c>
      <c r="I26" s="143" t="s">
        <v>2107</v>
      </c>
      <c r="J26" s="139" t="s">
        <v>52</v>
      </c>
      <c r="K26" s="119" t="s">
        <v>74</v>
      </c>
      <c r="L26" s="119" t="s">
        <v>73</v>
      </c>
      <c r="M26" s="119" t="s">
        <v>73</v>
      </c>
      <c r="N26" s="137" t="s">
        <v>73</v>
      </c>
      <c r="O26" s="139"/>
      <c r="Q26" s="119" t="s">
        <v>205</v>
      </c>
      <c r="AI26" s="137"/>
      <c r="AJ26" s="139"/>
      <c r="AL26" s="137"/>
      <c r="AM26" s="120" t="s">
        <v>205</v>
      </c>
      <c r="AN26" s="120"/>
      <c r="AO26" s="120" t="s">
        <v>205</v>
      </c>
      <c r="AP26" s="120"/>
      <c r="AQ26" s="120"/>
      <c r="AR26" s="120" t="s">
        <v>205</v>
      </c>
      <c r="AS26" s="120"/>
      <c r="AT26" s="120" t="s">
        <v>205</v>
      </c>
      <c r="AU26" s="120"/>
      <c r="AV26" s="120"/>
      <c r="AW26" s="120"/>
      <c r="AX26" s="141" t="s">
        <v>205</v>
      </c>
      <c r="AY26" s="138" t="s">
        <v>1576</v>
      </c>
      <c r="AZ26" s="138" t="s">
        <v>1984</v>
      </c>
      <c r="BA26" s="140"/>
      <c r="BB26" s="120"/>
      <c r="BC26" s="138"/>
      <c r="BD26" s="138"/>
      <c r="BE26" s="138"/>
      <c r="BF26" s="141" t="s">
        <v>205</v>
      </c>
      <c r="BG26" s="138" t="s">
        <v>1565</v>
      </c>
      <c r="BH26" s="138" t="s">
        <v>1633</v>
      </c>
      <c r="BI26" s="138"/>
      <c r="BJ26" s="141"/>
      <c r="BK26" s="138"/>
      <c r="BL26" s="138"/>
      <c r="BM26" s="140"/>
      <c r="BN26" s="139"/>
      <c r="BO26" s="138" t="s">
        <v>1511</v>
      </c>
      <c r="BP26" s="137" t="s">
        <v>2106</v>
      </c>
      <c r="BS26" s="123" t="str">
        <f>IF(OR(O26="x",P26="x"),"x","")</f>
        <v/>
      </c>
      <c r="BT26" s="123" t="str">
        <f>IF((Q26="x"),"x","")</f>
        <v>x</v>
      </c>
      <c r="BU26" s="123" t="str">
        <f>IF(OR(R26="x",S26="x"),"x","")</f>
        <v/>
      </c>
      <c r="BV26" s="123" t="str">
        <f>IF(OR(U26="x",V26="x", W26="x",X26="x",Y26="x",Z26="x",AA26="x"),"x","")</f>
        <v/>
      </c>
      <c r="BW26" s="123" t="str">
        <f>IF(OR(AB26="x",AC26="x", AD26="x",AE26="x"),"x","")</f>
        <v/>
      </c>
      <c r="BX26" s="123" t="str">
        <f>IF(OR(AF26="x",AG26="x", AH26="x"),"x","")</f>
        <v/>
      </c>
      <c r="BY26" s="123" t="str">
        <f>IF(OR(AI26="x",T26="x"),"x","")</f>
        <v/>
      </c>
    </row>
    <row r="27" spans="1:77" ht="16" x14ac:dyDescent="0.2">
      <c r="A27" s="119">
        <v>272</v>
      </c>
      <c r="B27" s="119">
        <v>781</v>
      </c>
      <c r="C27" s="119" t="s">
        <v>1487</v>
      </c>
      <c r="D27" s="119" t="s">
        <v>2105</v>
      </c>
      <c r="E27" s="119">
        <v>2015</v>
      </c>
      <c r="F27" s="122" t="s">
        <v>2104</v>
      </c>
      <c r="G27" s="122" t="s">
        <v>2103</v>
      </c>
      <c r="H27" s="119" t="s">
        <v>2102</v>
      </c>
      <c r="I27" s="143" t="s">
        <v>2101</v>
      </c>
      <c r="J27" s="139" t="s">
        <v>34</v>
      </c>
      <c r="K27" s="119" t="s">
        <v>74</v>
      </c>
      <c r="L27" s="119" t="s">
        <v>73</v>
      </c>
      <c r="M27" s="119" t="s">
        <v>74</v>
      </c>
      <c r="N27" s="137" t="s">
        <v>73</v>
      </c>
      <c r="O27" s="139"/>
      <c r="Q27" s="119" t="s">
        <v>205</v>
      </c>
      <c r="AI27" s="137"/>
      <c r="AJ27" s="139"/>
      <c r="AL27" s="137"/>
      <c r="AM27" s="120" t="s">
        <v>205</v>
      </c>
      <c r="AN27" s="120"/>
      <c r="AO27" s="120" t="s">
        <v>205</v>
      </c>
      <c r="AP27" s="120"/>
      <c r="AQ27" s="120"/>
      <c r="AR27" s="120" t="s">
        <v>205</v>
      </c>
      <c r="AS27" s="120"/>
      <c r="AT27" s="120"/>
      <c r="AU27" s="120"/>
      <c r="AV27" s="120" t="s">
        <v>205</v>
      </c>
      <c r="AW27" s="120"/>
      <c r="AX27" s="141" t="s">
        <v>205</v>
      </c>
      <c r="AY27" s="138" t="s">
        <v>1738</v>
      </c>
      <c r="AZ27" s="138" t="s">
        <v>1541</v>
      </c>
      <c r="BA27" s="140" t="s">
        <v>1517</v>
      </c>
      <c r="BB27" s="120"/>
      <c r="BC27" s="138"/>
      <c r="BD27" s="138"/>
      <c r="BE27" s="138"/>
      <c r="BF27" s="141" t="s">
        <v>205</v>
      </c>
      <c r="BG27" s="138" t="s">
        <v>1633</v>
      </c>
      <c r="BH27" s="138"/>
      <c r="BI27" s="138"/>
      <c r="BJ27" s="141" t="s">
        <v>205</v>
      </c>
      <c r="BK27" s="138" t="s">
        <v>1538</v>
      </c>
      <c r="BL27" s="138"/>
      <c r="BM27" s="140"/>
      <c r="BN27" s="139"/>
      <c r="BO27" s="138" t="s">
        <v>1511</v>
      </c>
      <c r="BP27" s="137" t="s">
        <v>2100</v>
      </c>
      <c r="BS27" s="123" t="str">
        <f>IF(OR(O27="x",P27="x"),"x","")</f>
        <v/>
      </c>
      <c r="BT27" s="123" t="str">
        <f>IF((Q27="x"),"x","")</f>
        <v>x</v>
      </c>
      <c r="BU27" s="123" t="str">
        <f>IF(OR(R27="x",S27="x"),"x","")</f>
        <v/>
      </c>
      <c r="BV27" s="123" t="str">
        <f>IF(OR(U27="x",V27="x", W27="x",X27="x",Y27="x",Z27="x",AA27="x"),"x","")</f>
        <v/>
      </c>
      <c r="BW27" s="123" t="str">
        <f>IF(OR(AB27="x",AC27="x", AD27="x",AE27="x"),"x","")</f>
        <v/>
      </c>
      <c r="BX27" s="123" t="str">
        <f>IF(OR(AF27="x",AG27="x", AH27="x"),"x","")</f>
        <v/>
      </c>
      <c r="BY27" s="123" t="str">
        <f>IF(OR(AI27="x",T27="x"),"x","")</f>
        <v/>
      </c>
    </row>
    <row r="28" spans="1:77" ht="16" x14ac:dyDescent="0.2">
      <c r="A28" s="119">
        <v>279</v>
      </c>
      <c r="B28" s="119">
        <v>2323</v>
      </c>
      <c r="C28" s="119" t="s">
        <v>1487</v>
      </c>
      <c r="D28" s="119" t="s">
        <v>2099</v>
      </c>
      <c r="E28" s="119">
        <v>2013</v>
      </c>
      <c r="F28" s="122" t="s">
        <v>2098</v>
      </c>
      <c r="G28" s="122" t="s">
        <v>2097</v>
      </c>
      <c r="H28" s="119" t="s">
        <v>2096</v>
      </c>
      <c r="I28" s="143" t="s">
        <v>2095</v>
      </c>
      <c r="J28" s="139" t="s">
        <v>34</v>
      </c>
      <c r="K28" s="119" t="s">
        <v>74</v>
      </c>
      <c r="L28" s="119" t="s">
        <v>74</v>
      </c>
      <c r="M28" s="119" t="s">
        <v>74</v>
      </c>
      <c r="N28" s="137" t="s">
        <v>2094</v>
      </c>
      <c r="O28" s="139"/>
      <c r="V28" s="120" t="s">
        <v>205</v>
      </c>
      <c r="X28" s="119" t="s">
        <v>205</v>
      </c>
      <c r="Y28" s="119" t="s">
        <v>205</v>
      </c>
      <c r="AA28" s="119" t="s">
        <v>205</v>
      </c>
      <c r="AI28" s="137" t="s">
        <v>205</v>
      </c>
      <c r="AJ28" s="139"/>
      <c r="AL28" s="137"/>
      <c r="AM28" s="120" t="s">
        <v>205</v>
      </c>
      <c r="AN28" s="120"/>
      <c r="AO28" s="120"/>
      <c r="AP28" s="120"/>
      <c r="AQ28" s="120"/>
      <c r="AR28" s="120"/>
      <c r="AS28" s="120"/>
      <c r="AT28" s="120" t="s">
        <v>205</v>
      </c>
      <c r="AU28" s="120"/>
      <c r="AV28" s="120"/>
      <c r="AW28" s="120"/>
      <c r="AX28" s="141" t="s">
        <v>205</v>
      </c>
      <c r="AY28" s="138" t="s">
        <v>1640</v>
      </c>
      <c r="AZ28" s="138"/>
      <c r="BA28" s="140"/>
      <c r="BB28" s="120"/>
      <c r="BC28" s="138"/>
      <c r="BD28" s="138"/>
      <c r="BE28" s="138"/>
      <c r="BF28" s="141" t="s">
        <v>205</v>
      </c>
      <c r="BG28" s="138" t="s">
        <v>1598</v>
      </c>
      <c r="BH28" s="138"/>
      <c r="BI28" s="138"/>
      <c r="BJ28" s="141" t="s">
        <v>205</v>
      </c>
      <c r="BK28" s="138" t="s">
        <v>1502</v>
      </c>
      <c r="BL28" s="138" t="s">
        <v>1512</v>
      </c>
      <c r="BM28" s="140"/>
      <c r="BN28" s="139"/>
      <c r="BO28" s="138" t="s">
        <v>1511</v>
      </c>
      <c r="BP28" s="137"/>
      <c r="BS28" s="123" t="str">
        <f>IF(OR(O28="x",P28="x"),"x","")</f>
        <v/>
      </c>
      <c r="BT28" s="123" t="str">
        <f>IF((Q28="x"),"x","")</f>
        <v/>
      </c>
      <c r="BU28" s="123" t="str">
        <f>IF(OR(R28="x",S28="x"),"x","")</f>
        <v/>
      </c>
      <c r="BV28" s="123" t="str">
        <f>IF(OR(U28="x",V28="x", W28="x",X28="x",Y28="x",Z28="x",AA28="x"),"x","")</f>
        <v>x</v>
      </c>
      <c r="BW28" s="123" t="str">
        <f>IF(OR(AB28="x",AC28="x", AD28="x",AE28="x"),"x","")</f>
        <v/>
      </c>
      <c r="BX28" s="123" t="str">
        <f>IF(OR(AF28="x",AG28="x", AH28="x"),"x","")</f>
        <v/>
      </c>
      <c r="BY28" s="123" t="str">
        <f>IF(OR(AI28="x",T28="x"),"x","")</f>
        <v>x</v>
      </c>
    </row>
    <row r="29" spans="1:77" ht="16" x14ac:dyDescent="0.2">
      <c r="A29" s="119">
        <v>302</v>
      </c>
      <c r="B29" s="119">
        <v>1386</v>
      </c>
      <c r="C29" s="119" t="s">
        <v>1487</v>
      </c>
      <c r="D29" s="119" t="s">
        <v>2093</v>
      </c>
      <c r="E29" s="119">
        <v>2010</v>
      </c>
      <c r="F29" s="122" t="s">
        <v>2092</v>
      </c>
      <c r="G29" s="122" t="s">
        <v>2091</v>
      </c>
      <c r="H29" s="119" t="s">
        <v>2090</v>
      </c>
      <c r="I29" s="143" t="s">
        <v>2089</v>
      </c>
      <c r="J29" s="139" t="s">
        <v>52</v>
      </c>
      <c r="K29" s="119" t="s">
        <v>74</v>
      </c>
      <c r="L29" s="119" t="s">
        <v>74</v>
      </c>
      <c r="M29" s="119" t="s">
        <v>73</v>
      </c>
      <c r="N29" s="137" t="s">
        <v>73</v>
      </c>
      <c r="O29" s="139"/>
      <c r="U29" s="121" t="s">
        <v>205</v>
      </c>
      <c r="AI29" s="137" t="s">
        <v>205</v>
      </c>
      <c r="AJ29" s="139"/>
      <c r="AK29" s="119" t="s">
        <v>205</v>
      </c>
      <c r="AL29" s="137"/>
      <c r="AM29" s="120"/>
      <c r="AN29" s="120"/>
      <c r="AO29" s="120"/>
      <c r="AP29" s="120"/>
      <c r="AQ29" s="120"/>
      <c r="AR29" s="120"/>
      <c r="AS29" s="120"/>
      <c r="AT29" s="120" t="s">
        <v>205</v>
      </c>
      <c r="AU29" s="120"/>
      <c r="AV29" s="120"/>
      <c r="AW29" s="120"/>
      <c r="AX29" s="141"/>
      <c r="AY29" s="138"/>
      <c r="AZ29" s="138"/>
      <c r="BA29" s="140"/>
      <c r="BB29" s="120"/>
      <c r="BC29" s="138"/>
      <c r="BD29" s="138"/>
      <c r="BE29" s="138"/>
      <c r="BF29" s="141" t="s">
        <v>205</v>
      </c>
      <c r="BG29" s="138" t="s">
        <v>1566</v>
      </c>
      <c r="BH29" s="138"/>
      <c r="BI29" s="138"/>
      <c r="BJ29" s="141"/>
      <c r="BK29" s="138"/>
      <c r="BL29" s="138"/>
      <c r="BM29" s="140"/>
      <c r="BN29" s="139"/>
      <c r="BO29" s="138" t="s">
        <v>1511</v>
      </c>
      <c r="BP29" s="137" t="s">
        <v>2088</v>
      </c>
      <c r="BS29" s="123" t="str">
        <f>IF(OR(O29="x",P29="x"),"x","")</f>
        <v/>
      </c>
      <c r="BT29" s="123" t="str">
        <f>IF((Q29="x"),"x","")</f>
        <v/>
      </c>
      <c r="BU29" s="123" t="str">
        <f>IF(OR(R29="x",S29="x"),"x","")</f>
        <v/>
      </c>
      <c r="BV29" s="123" t="str">
        <f>IF(OR(U29="x",V29="x", W29="x",X29="x",Y29="x",Z29="x",AA29="x"),"x","")</f>
        <v>x</v>
      </c>
      <c r="BW29" s="123" t="str">
        <f>IF(OR(AB29="x",AC29="x", AD29="x",AE29="x"),"x","")</f>
        <v/>
      </c>
      <c r="BX29" s="123" t="str">
        <f>IF(OR(AF29="x",AG29="x", AH29="x"),"x","")</f>
        <v/>
      </c>
      <c r="BY29" s="123" t="str">
        <f>IF(OR(AI29="x",T29="x"),"x","")</f>
        <v>x</v>
      </c>
    </row>
    <row r="30" spans="1:77" ht="16" x14ac:dyDescent="0.2">
      <c r="A30" s="119">
        <v>303</v>
      </c>
      <c r="B30" s="119">
        <v>1392</v>
      </c>
      <c r="C30" s="119" t="s">
        <v>1487</v>
      </c>
      <c r="D30" s="119" t="s">
        <v>2087</v>
      </c>
      <c r="E30" s="119">
        <v>2010</v>
      </c>
      <c r="F30" s="122" t="s">
        <v>2086</v>
      </c>
      <c r="G30" s="122" t="s">
        <v>2085</v>
      </c>
      <c r="H30" s="119" t="s">
        <v>2084</v>
      </c>
      <c r="I30" s="143" t="s">
        <v>996</v>
      </c>
      <c r="J30" s="139" t="s">
        <v>34</v>
      </c>
      <c r="K30" s="119" t="s">
        <v>74</v>
      </c>
      <c r="L30" s="119" t="s">
        <v>73</v>
      </c>
      <c r="M30" s="119" t="s">
        <v>74</v>
      </c>
      <c r="N30" s="137" t="s">
        <v>73</v>
      </c>
      <c r="O30" s="139"/>
      <c r="Q30" s="119" t="s">
        <v>205</v>
      </c>
      <c r="AI30" s="137" t="s">
        <v>205</v>
      </c>
      <c r="AJ30" s="139"/>
      <c r="AL30" s="137"/>
      <c r="AM30" s="120"/>
      <c r="AN30" s="120" t="s">
        <v>205</v>
      </c>
      <c r="AO30" s="120"/>
      <c r="AP30" s="120" t="s">
        <v>205</v>
      </c>
      <c r="AQ30" s="120"/>
      <c r="AR30" s="120"/>
      <c r="AS30" s="120" t="s">
        <v>205</v>
      </c>
      <c r="AT30" s="120" t="s">
        <v>205</v>
      </c>
      <c r="AU30" s="120"/>
      <c r="AV30" s="120" t="s">
        <v>205</v>
      </c>
      <c r="AW30" s="120"/>
      <c r="AX30" s="141" t="s">
        <v>205</v>
      </c>
      <c r="AY30" s="138" t="s">
        <v>1524</v>
      </c>
      <c r="AZ30" s="138" t="s">
        <v>1503</v>
      </c>
      <c r="BA30" s="140" t="s">
        <v>1504</v>
      </c>
      <c r="BB30" s="120" t="s">
        <v>205</v>
      </c>
      <c r="BC30" s="138" t="s">
        <v>1480</v>
      </c>
      <c r="BD30" s="138"/>
      <c r="BE30" s="138"/>
      <c r="BF30" s="141" t="s">
        <v>205</v>
      </c>
      <c r="BG30" s="138" t="s">
        <v>1719</v>
      </c>
      <c r="BH30" s="138" t="s">
        <v>1598</v>
      </c>
      <c r="BI30" s="138"/>
      <c r="BJ30" s="141" t="s">
        <v>205</v>
      </c>
      <c r="BK30" s="138" t="s">
        <v>1502</v>
      </c>
      <c r="BL30" s="138"/>
      <c r="BM30" s="140"/>
      <c r="BN30" s="139"/>
      <c r="BO30" s="138" t="s">
        <v>1511</v>
      </c>
      <c r="BP30" s="137"/>
      <c r="BS30" s="123" t="str">
        <f>IF(OR(O30="x",P30="x"),"x","")</f>
        <v/>
      </c>
      <c r="BT30" s="123" t="str">
        <f>IF((Q30="x"),"x","")</f>
        <v>x</v>
      </c>
      <c r="BU30" s="123" t="str">
        <f>IF(OR(R30="x",S30="x"),"x","")</f>
        <v/>
      </c>
      <c r="BV30" s="123" t="str">
        <f>IF(OR(U30="x",V30="x", W30="x",X30="x",Y30="x",Z30="x",AA30="x"),"x","")</f>
        <v/>
      </c>
      <c r="BW30" s="123" t="str">
        <f>IF(OR(AB30="x",AC30="x", AD30="x",AE30="x"),"x","")</f>
        <v/>
      </c>
      <c r="BX30" s="123" t="str">
        <f>IF(OR(AF30="x",AG30="x", AH30="x"),"x","")</f>
        <v/>
      </c>
      <c r="BY30" s="123" t="str">
        <f>IF(OR(AI30="x",T30="x"),"x","")</f>
        <v>x</v>
      </c>
    </row>
    <row r="31" spans="1:77" ht="16" x14ac:dyDescent="0.2">
      <c r="A31" s="119">
        <v>317</v>
      </c>
      <c r="B31" s="119">
        <v>61</v>
      </c>
      <c r="C31" s="119" t="s">
        <v>1487</v>
      </c>
      <c r="D31" s="119" t="s">
        <v>2083</v>
      </c>
      <c r="E31" s="119">
        <v>2019</v>
      </c>
      <c r="F31" s="122" t="s">
        <v>2082</v>
      </c>
      <c r="G31" s="122" t="s">
        <v>2081</v>
      </c>
      <c r="H31" s="119" t="s">
        <v>1519</v>
      </c>
      <c r="I31" s="143" t="s">
        <v>2080</v>
      </c>
      <c r="J31" s="139" t="s">
        <v>34</v>
      </c>
      <c r="K31" s="119" t="s">
        <v>74</v>
      </c>
      <c r="L31" s="119" t="s">
        <v>73</v>
      </c>
      <c r="M31" s="119" t="s">
        <v>74</v>
      </c>
      <c r="N31" s="137" t="s">
        <v>74</v>
      </c>
      <c r="O31" s="139"/>
      <c r="AB31" s="119" t="s">
        <v>205</v>
      </c>
      <c r="AI31" s="137"/>
      <c r="AJ31" s="139"/>
      <c r="AL31" s="137"/>
      <c r="AM31" s="120" t="s">
        <v>205</v>
      </c>
      <c r="AN31" s="120"/>
      <c r="AO31" s="120" t="s">
        <v>205</v>
      </c>
      <c r="AP31" s="120"/>
      <c r="AQ31" s="120"/>
      <c r="AR31" s="120"/>
      <c r="AS31" s="120"/>
      <c r="AT31" s="120"/>
      <c r="AU31" s="120"/>
      <c r="AV31" s="120"/>
      <c r="AW31" s="120"/>
      <c r="AX31" s="141" t="s">
        <v>205</v>
      </c>
      <c r="AY31" s="138" t="s">
        <v>1738</v>
      </c>
      <c r="AZ31" s="138" t="s">
        <v>1525</v>
      </c>
      <c r="BA31" s="140" t="s">
        <v>1517</v>
      </c>
      <c r="BB31" s="120"/>
      <c r="BC31" s="138"/>
      <c r="BD31" s="138"/>
      <c r="BE31" s="138"/>
      <c r="BF31" s="141"/>
      <c r="BG31" s="138"/>
      <c r="BH31" s="138"/>
      <c r="BI31" s="138"/>
      <c r="BJ31" s="141"/>
      <c r="BK31" s="138"/>
      <c r="BL31" s="138"/>
      <c r="BM31" s="140"/>
      <c r="BN31" s="139"/>
      <c r="BO31" s="138" t="s">
        <v>1511</v>
      </c>
      <c r="BP31" s="137"/>
      <c r="BS31" s="123" t="str">
        <f>IF(OR(O31="x",P31="x"),"x","")</f>
        <v/>
      </c>
      <c r="BT31" s="123" t="str">
        <f>IF((Q31="x"),"x","")</f>
        <v/>
      </c>
      <c r="BU31" s="123" t="str">
        <f>IF(OR(R31="x",S31="x"),"x","")</f>
        <v/>
      </c>
      <c r="BV31" s="123" t="str">
        <f>IF(OR(U31="x",V31="x", W31="x",X31="x",Y31="x",Z31="x",AA31="x"),"x","")</f>
        <v/>
      </c>
      <c r="BW31" s="123" t="str">
        <f>IF(OR(AB31="x",AC31="x", AD31="x",AE31="x"),"x","")</f>
        <v>x</v>
      </c>
      <c r="BX31" s="123" t="str">
        <f>IF(OR(AF31="x",AG31="x", AH31="x"),"x","")</f>
        <v/>
      </c>
      <c r="BY31" s="123" t="str">
        <f>IF(OR(AI31="x",T31="x"),"x","")</f>
        <v/>
      </c>
    </row>
    <row r="32" spans="1:77" ht="16" x14ac:dyDescent="0.2">
      <c r="A32" s="119">
        <v>350</v>
      </c>
      <c r="B32" s="119">
        <v>934</v>
      </c>
      <c r="C32" s="119" t="s">
        <v>1487</v>
      </c>
      <c r="D32" s="119" t="s">
        <v>2079</v>
      </c>
      <c r="E32" s="119">
        <v>2014</v>
      </c>
      <c r="F32" s="122" t="s">
        <v>2078</v>
      </c>
      <c r="G32" s="122" t="s">
        <v>2077</v>
      </c>
      <c r="H32" s="119" t="s">
        <v>2076</v>
      </c>
      <c r="I32" s="119" t="s">
        <v>2075</v>
      </c>
      <c r="J32" s="139" t="s">
        <v>28</v>
      </c>
      <c r="N32" s="137"/>
      <c r="O32" s="139" t="s">
        <v>205</v>
      </c>
      <c r="U32" s="121" t="s">
        <v>205</v>
      </c>
      <c r="AI32" s="137"/>
      <c r="AJ32" s="139"/>
      <c r="AL32" s="137"/>
      <c r="AM32" s="120"/>
      <c r="AN32" s="120" t="s">
        <v>205</v>
      </c>
      <c r="AO32" s="120"/>
      <c r="AP32" s="120" t="s">
        <v>205</v>
      </c>
      <c r="AQ32" s="120"/>
      <c r="AR32" s="120" t="s">
        <v>205</v>
      </c>
      <c r="AS32" s="120"/>
      <c r="AT32" s="120"/>
      <c r="AU32" s="120"/>
      <c r="AV32" s="120"/>
      <c r="AW32" s="120"/>
      <c r="AX32" s="141"/>
      <c r="AY32" s="138"/>
      <c r="AZ32" s="138"/>
      <c r="BA32" s="140"/>
      <c r="BB32" s="120"/>
      <c r="BC32" s="138"/>
      <c r="BD32" s="138"/>
      <c r="BE32" s="138"/>
      <c r="BF32" s="141"/>
      <c r="BG32" s="138"/>
      <c r="BH32" s="138"/>
      <c r="BI32" s="138"/>
      <c r="BJ32" s="141"/>
      <c r="BK32" s="138"/>
      <c r="BL32" s="138"/>
      <c r="BM32" s="140"/>
      <c r="BN32" s="139" t="s">
        <v>1511</v>
      </c>
      <c r="BO32" s="138" t="s">
        <v>1511</v>
      </c>
      <c r="BP32" s="137"/>
      <c r="BR32" s="119" t="s">
        <v>205</v>
      </c>
      <c r="BS32" s="123" t="str">
        <f>IF(OR(O32="x",P32="x"),"x","")</f>
        <v>x</v>
      </c>
      <c r="BT32" s="123" t="str">
        <f>IF((Q32="x"),"x","")</f>
        <v/>
      </c>
      <c r="BU32" s="123" t="str">
        <f>IF(OR(R32="x",S32="x"),"x","")</f>
        <v/>
      </c>
      <c r="BV32" s="123" t="str">
        <f>IF(OR(U32="x",V32="x", W32="x",X32="x",Y32="x",Z32="x",AA32="x"),"x","")</f>
        <v>x</v>
      </c>
      <c r="BW32" s="123" t="str">
        <f>IF(OR(AB32="x",AC32="x", AD32="x",AE32="x"),"x","")</f>
        <v/>
      </c>
      <c r="BX32" s="123" t="str">
        <f>IF(OR(AF32="x",AG32="x", AH32="x"),"x","")</f>
        <v/>
      </c>
      <c r="BY32" s="123" t="str">
        <f>IF(OR(AI32="x",T32="x"),"x","")</f>
        <v/>
      </c>
    </row>
    <row r="33" spans="1:77" ht="16" x14ac:dyDescent="0.2">
      <c r="A33" s="119">
        <v>356</v>
      </c>
      <c r="B33" s="119">
        <v>285</v>
      </c>
      <c r="C33" s="119" t="s">
        <v>1487</v>
      </c>
      <c r="D33" s="119" t="s">
        <v>2074</v>
      </c>
      <c r="E33" s="119">
        <v>2017</v>
      </c>
      <c r="F33" s="122" t="s">
        <v>2073</v>
      </c>
      <c r="G33" s="122" t="s">
        <v>2072</v>
      </c>
      <c r="H33" s="119" t="s">
        <v>2071</v>
      </c>
      <c r="I33" s="119" t="s">
        <v>2070</v>
      </c>
      <c r="J33" s="139" t="s">
        <v>52</v>
      </c>
      <c r="K33" s="119" t="s">
        <v>74</v>
      </c>
      <c r="L33" s="119" t="s">
        <v>73</v>
      </c>
      <c r="M33" s="119" t="s">
        <v>74</v>
      </c>
      <c r="N33" s="137" t="s">
        <v>73</v>
      </c>
      <c r="O33" s="139"/>
      <c r="AB33" s="119" t="s">
        <v>205</v>
      </c>
      <c r="AI33" s="137"/>
      <c r="AJ33" s="139"/>
      <c r="AL33" s="137"/>
      <c r="AM33" s="120" t="s">
        <v>205</v>
      </c>
      <c r="AN33" s="120"/>
      <c r="AO33" s="120"/>
      <c r="AP33" s="120"/>
      <c r="AQ33" s="120"/>
      <c r="AR33" s="120"/>
      <c r="AS33" s="120"/>
      <c r="AT33" s="120"/>
      <c r="AU33" s="120"/>
      <c r="AV33" s="120"/>
      <c r="AW33" s="120"/>
      <c r="AX33" s="141" t="s">
        <v>205</v>
      </c>
      <c r="AY33" s="138" t="s">
        <v>1605</v>
      </c>
      <c r="AZ33" s="138"/>
      <c r="BA33" s="140"/>
      <c r="BB33" s="120"/>
      <c r="BC33" s="138"/>
      <c r="BD33" s="138"/>
      <c r="BE33" s="138"/>
      <c r="BF33" s="141"/>
      <c r="BG33" s="138"/>
      <c r="BH33" s="138"/>
      <c r="BI33" s="138"/>
      <c r="BJ33" s="141"/>
      <c r="BK33" s="138"/>
      <c r="BL33" s="138"/>
      <c r="BM33" s="140"/>
      <c r="BN33" s="139"/>
      <c r="BO33" s="138" t="s">
        <v>1511</v>
      </c>
      <c r="BP33" s="137"/>
      <c r="BS33" s="123" t="str">
        <f>IF(OR(O33="x",P33="x"),"x","")</f>
        <v/>
      </c>
      <c r="BT33" s="123" t="str">
        <f>IF((Q33="x"),"x","")</f>
        <v/>
      </c>
      <c r="BU33" s="123" t="str">
        <f>IF(OR(R33="x",S33="x"),"x","")</f>
        <v/>
      </c>
      <c r="BV33" s="123" t="str">
        <f>IF(OR(U33="x",V33="x", W33="x",X33="x",Y33="x",Z33="x",AA33="x"),"x","")</f>
        <v/>
      </c>
      <c r="BW33" s="123" t="str">
        <f>IF(OR(AB33="x",AC33="x", AD33="x",AE33="x"),"x","")</f>
        <v>x</v>
      </c>
      <c r="BX33" s="123" t="str">
        <f>IF(OR(AF33="x",AG33="x", AH33="x"),"x","")</f>
        <v/>
      </c>
      <c r="BY33" s="123" t="str">
        <f>IF(OR(AI33="x",T33="x"),"x","")</f>
        <v/>
      </c>
    </row>
    <row r="34" spans="1:77" ht="16" x14ac:dyDescent="0.2">
      <c r="A34" s="119">
        <v>373</v>
      </c>
      <c r="B34" s="119">
        <v>850</v>
      </c>
      <c r="C34" s="119" t="s">
        <v>1487</v>
      </c>
      <c r="D34" s="119" t="s">
        <v>2069</v>
      </c>
      <c r="E34" s="119">
        <v>2014</v>
      </c>
      <c r="F34" s="122" t="s">
        <v>2068</v>
      </c>
      <c r="G34" s="122" t="s">
        <v>2067</v>
      </c>
      <c r="H34" s="119" t="s">
        <v>2066</v>
      </c>
      <c r="I34" s="119" t="s">
        <v>2065</v>
      </c>
      <c r="J34" s="139" t="s">
        <v>34</v>
      </c>
      <c r="K34" s="119" t="s">
        <v>74</v>
      </c>
      <c r="L34" s="119" t="s">
        <v>74</v>
      </c>
      <c r="M34" s="119" t="s">
        <v>74</v>
      </c>
      <c r="N34" s="137" t="s">
        <v>74</v>
      </c>
      <c r="O34" s="139" t="s">
        <v>205</v>
      </c>
      <c r="U34" s="121" t="s">
        <v>205</v>
      </c>
      <c r="V34" s="120" t="s">
        <v>205</v>
      </c>
      <c r="W34" s="119" t="s">
        <v>205</v>
      </c>
      <c r="X34" s="119" t="s">
        <v>205</v>
      </c>
      <c r="Y34" s="119" t="s">
        <v>205</v>
      </c>
      <c r="Z34" s="119" t="s">
        <v>205</v>
      </c>
      <c r="AI34" s="137"/>
      <c r="AJ34" s="139"/>
      <c r="AL34" s="137"/>
      <c r="AM34" s="120"/>
      <c r="AN34" s="120"/>
      <c r="AO34" s="120"/>
      <c r="AP34" s="120"/>
      <c r="AQ34" s="120"/>
      <c r="AR34" s="120" t="s">
        <v>205</v>
      </c>
      <c r="AS34" s="120"/>
      <c r="AT34" s="120" t="s">
        <v>205</v>
      </c>
      <c r="AU34" s="120"/>
      <c r="AV34" s="120"/>
      <c r="AW34" s="120"/>
      <c r="AX34" s="141"/>
      <c r="AY34" s="138"/>
      <c r="AZ34" s="138"/>
      <c r="BA34" s="140"/>
      <c r="BB34" s="120"/>
      <c r="BC34" s="138"/>
      <c r="BD34" s="138"/>
      <c r="BE34" s="138"/>
      <c r="BF34" s="141" t="s">
        <v>205</v>
      </c>
      <c r="BG34" s="138" t="s">
        <v>1476</v>
      </c>
      <c r="BH34" s="138" t="s">
        <v>1565</v>
      </c>
      <c r="BI34" s="138"/>
      <c r="BJ34" s="141" t="s">
        <v>205</v>
      </c>
      <c r="BK34" s="138" t="s">
        <v>1502</v>
      </c>
      <c r="BL34" s="138" t="s">
        <v>1491</v>
      </c>
      <c r="BM34" s="140"/>
      <c r="BN34" s="139"/>
      <c r="BO34" s="138" t="s">
        <v>1511</v>
      </c>
      <c r="BP34" s="137" t="s">
        <v>2064</v>
      </c>
      <c r="BS34" s="123" t="str">
        <f>IF(OR(O34="x",P34="x"),"x","")</f>
        <v>x</v>
      </c>
      <c r="BT34" s="123" t="str">
        <f>IF((Q34="x"),"x","")</f>
        <v/>
      </c>
      <c r="BU34" s="123" t="str">
        <f>IF(OR(R34="x",S34="x"),"x","")</f>
        <v/>
      </c>
      <c r="BV34" s="123" t="str">
        <f>IF(OR(U34="x",V34="x", W34="x",X34="x",Y34="x",Z34="x",AA34="x"),"x","")</f>
        <v>x</v>
      </c>
      <c r="BW34" s="123" t="str">
        <f>IF(OR(AB34="x",AC34="x", AD34="x",AE34="x"),"x","")</f>
        <v/>
      </c>
      <c r="BX34" s="123" t="str">
        <f>IF(OR(AF34="x",AG34="x", AH34="x"),"x","")</f>
        <v/>
      </c>
      <c r="BY34" s="123" t="str">
        <f>IF(OR(AI34="x",T34="x"),"x","")</f>
        <v/>
      </c>
    </row>
    <row r="35" spans="1:77" ht="16" x14ac:dyDescent="0.2">
      <c r="A35" s="119">
        <v>374</v>
      </c>
      <c r="B35" s="119">
        <v>2001</v>
      </c>
      <c r="C35" s="119" t="s">
        <v>1487</v>
      </c>
      <c r="D35" s="119" t="s">
        <v>2063</v>
      </c>
      <c r="E35" s="119">
        <v>2010</v>
      </c>
      <c r="F35" s="122" t="s">
        <v>2062</v>
      </c>
      <c r="G35" s="122" t="s">
        <v>2061</v>
      </c>
      <c r="H35" s="119" t="s">
        <v>2045</v>
      </c>
      <c r="I35" s="119" t="s">
        <v>2060</v>
      </c>
      <c r="J35" s="139" t="s">
        <v>28</v>
      </c>
      <c r="K35" s="119" t="s">
        <v>74</v>
      </c>
      <c r="L35" s="119" t="s">
        <v>73</v>
      </c>
      <c r="M35" s="119" t="s">
        <v>74</v>
      </c>
      <c r="N35" s="137" t="s">
        <v>74</v>
      </c>
      <c r="O35" s="139"/>
      <c r="U35" s="121" t="s">
        <v>205</v>
      </c>
      <c r="AI35" s="137"/>
      <c r="AJ35" s="139"/>
      <c r="AK35" s="119" t="s">
        <v>205</v>
      </c>
      <c r="AL35" s="137"/>
      <c r="AM35" s="120" t="s">
        <v>205</v>
      </c>
      <c r="AN35" s="120" t="s">
        <v>205</v>
      </c>
      <c r="AO35" s="120"/>
      <c r="AP35" s="120"/>
      <c r="AQ35" s="120"/>
      <c r="AR35" s="120"/>
      <c r="AS35" s="120"/>
      <c r="AT35" s="120" t="s">
        <v>205</v>
      </c>
      <c r="AU35" s="120"/>
      <c r="AV35" s="120"/>
      <c r="AW35" s="120"/>
      <c r="AX35" s="141" t="s">
        <v>205</v>
      </c>
      <c r="AY35" s="138" t="s">
        <v>1504</v>
      </c>
      <c r="AZ35" s="138" t="s">
        <v>1640</v>
      </c>
      <c r="BA35" s="140"/>
      <c r="BB35" s="120"/>
      <c r="BC35" s="138"/>
      <c r="BD35" s="138"/>
      <c r="BE35" s="138"/>
      <c r="BF35" s="141" t="s">
        <v>205</v>
      </c>
      <c r="BG35" s="138" t="s">
        <v>1539</v>
      </c>
      <c r="BH35" s="138" t="s">
        <v>1871</v>
      </c>
      <c r="BI35" s="138"/>
      <c r="BJ35" s="141"/>
      <c r="BK35" s="138"/>
      <c r="BL35" s="138"/>
      <c r="BM35" s="140"/>
      <c r="BN35" s="139"/>
      <c r="BO35" s="138" t="s">
        <v>1511</v>
      </c>
      <c r="BP35" s="137"/>
      <c r="BS35" s="123" t="str">
        <f>IF(OR(O35="x",P35="x"),"x","")</f>
        <v/>
      </c>
      <c r="BT35" s="123" t="str">
        <f>IF((Q35="x"),"x","")</f>
        <v/>
      </c>
      <c r="BU35" s="123" t="str">
        <f>IF(OR(R35="x",S35="x"),"x","")</f>
        <v/>
      </c>
      <c r="BV35" s="123" t="str">
        <f>IF(OR(U35="x",V35="x", W35="x",X35="x",Y35="x",Z35="x",AA35="x"),"x","")</f>
        <v>x</v>
      </c>
      <c r="BW35" s="123" t="str">
        <f>IF(OR(AB35="x",AC35="x", AD35="x",AE35="x"),"x","")</f>
        <v/>
      </c>
      <c r="BX35" s="123" t="str">
        <f>IF(OR(AF35="x",AG35="x", AH35="x"),"x","")</f>
        <v/>
      </c>
      <c r="BY35" s="123" t="str">
        <f>IF(OR(AI35="x",T35="x"),"x","")</f>
        <v/>
      </c>
    </row>
    <row r="36" spans="1:77" ht="16" x14ac:dyDescent="0.2">
      <c r="A36" s="119">
        <v>375</v>
      </c>
      <c r="B36" s="119">
        <v>1153</v>
      </c>
      <c r="C36" s="119" t="s">
        <v>1487</v>
      </c>
      <c r="D36" s="119" t="s">
        <v>2059</v>
      </c>
      <c r="E36" s="119">
        <v>2013</v>
      </c>
      <c r="F36" s="122" t="s">
        <v>2058</v>
      </c>
      <c r="G36" s="122" t="s">
        <v>2057</v>
      </c>
      <c r="H36" s="119" t="s">
        <v>1627</v>
      </c>
      <c r="I36" s="119" t="s">
        <v>2056</v>
      </c>
      <c r="J36" s="139" t="s">
        <v>34</v>
      </c>
      <c r="K36" s="119" t="s">
        <v>74</v>
      </c>
      <c r="L36" s="119" t="s">
        <v>74</v>
      </c>
      <c r="M36" s="119" t="s">
        <v>73</v>
      </c>
      <c r="N36" s="137" t="s">
        <v>73</v>
      </c>
      <c r="U36" s="121" t="s">
        <v>205</v>
      </c>
      <c r="AI36" s="137"/>
      <c r="AJ36" s="139"/>
      <c r="AK36" s="119" t="s">
        <v>205</v>
      </c>
      <c r="AL36" s="137"/>
      <c r="AM36" s="120"/>
      <c r="AN36" s="120"/>
      <c r="AO36" s="120"/>
      <c r="AP36" s="120"/>
      <c r="AQ36" s="120"/>
      <c r="AR36" s="120" t="s">
        <v>205</v>
      </c>
      <c r="AS36" s="120"/>
      <c r="AT36" s="120" t="s">
        <v>205</v>
      </c>
      <c r="AU36" s="120"/>
      <c r="AV36" s="120" t="s">
        <v>205</v>
      </c>
      <c r="AW36" s="120"/>
      <c r="AX36" s="141"/>
      <c r="AY36" s="138"/>
      <c r="AZ36" s="138"/>
      <c r="BA36" s="140"/>
      <c r="BB36" s="120"/>
      <c r="BC36" s="138"/>
      <c r="BD36" s="138"/>
      <c r="BE36" s="138"/>
      <c r="BF36" s="141" t="s">
        <v>205</v>
      </c>
      <c r="BG36" s="138" t="s">
        <v>1565</v>
      </c>
      <c r="BH36" s="138" t="s">
        <v>1564</v>
      </c>
      <c r="BI36" s="138" t="s">
        <v>1633</v>
      </c>
      <c r="BJ36" s="141"/>
      <c r="BK36" s="138"/>
      <c r="BL36" s="138"/>
      <c r="BM36" s="140"/>
      <c r="BN36" s="139"/>
      <c r="BO36" s="138" t="s">
        <v>1511</v>
      </c>
      <c r="BP36" s="137" t="s">
        <v>2055</v>
      </c>
      <c r="BS36" s="123" t="str">
        <f>IF(OR(O36="x",P36="x"),"x","")</f>
        <v/>
      </c>
      <c r="BT36" s="123" t="str">
        <f>IF((Q36="x"),"x","")</f>
        <v/>
      </c>
      <c r="BU36" s="123" t="str">
        <f>IF(OR(R36="x",S36="x"),"x","")</f>
        <v/>
      </c>
      <c r="BV36" s="123" t="str">
        <f>IF(OR(U36="x",V36="x", W36="x",X36="x",Y36="x",Z36="x",AA36="x"),"x","")</f>
        <v>x</v>
      </c>
      <c r="BW36" s="123" t="str">
        <f>IF(OR(AB36="x",AC36="x", AD36="x",AE36="x"),"x","")</f>
        <v/>
      </c>
      <c r="BX36" s="123" t="str">
        <f>IF(OR(AF36="x",AG36="x", AH36="x"),"x","")</f>
        <v/>
      </c>
      <c r="BY36" s="123" t="str">
        <f>IF(OR(AI36="x",T36="x"),"x","")</f>
        <v/>
      </c>
    </row>
    <row r="37" spans="1:77" ht="16" x14ac:dyDescent="0.2">
      <c r="A37" s="119">
        <v>376</v>
      </c>
      <c r="B37" s="119">
        <v>1044</v>
      </c>
      <c r="C37" s="119" t="s">
        <v>1487</v>
      </c>
      <c r="D37" s="119" t="s">
        <v>2054</v>
      </c>
      <c r="E37" s="119">
        <v>2014</v>
      </c>
      <c r="F37" s="122" t="s">
        <v>2053</v>
      </c>
      <c r="G37" s="122" t="s">
        <v>2052</v>
      </c>
      <c r="H37" s="119" t="s">
        <v>2051</v>
      </c>
      <c r="I37" s="137" t="s">
        <v>2050</v>
      </c>
      <c r="J37" s="119" t="s">
        <v>28</v>
      </c>
      <c r="K37" s="119" t="s">
        <v>74</v>
      </c>
      <c r="L37" s="119" t="s">
        <v>74</v>
      </c>
      <c r="M37" s="119" t="s">
        <v>74</v>
      </c>
      <c r="N37" s="137" t="s">
        <v>74</v>
      </c>
      <c r="U37" s="121" t="s">
        <v>205</v>
      </c>
      <c r="V37" s="120" t="s">
        <v>205</v>
      </c>
      <c r="W37" s="119" t="s">
        <v>205</v>
      </c>
      <c r="X37" s="119" t="s">
        <v>205</v>
      </c>
      <c r="Y37" s="119" t="s">
        <v>205</v>
      </c>
      <c r="AI37" s="137" t="s">
        <v>205</v>
      </c>
      <c r="AJ37" s="139"/>
      <c r="AL37" s="137"/>
      <c r="AM37" s="120"/>
      <c r="AN37" s="120"/>
      <c r="AO37" s="120"/>
      <c r="AP37" s="120"/>
      <c r="AQ37" s="120"/>
      <c r="AR37" s="120" t="s">
        <v>205</v>
      </c>
      <c r="AS37" s="120"/>
      <c r="AT37" s="120" t="s">
        <v>205</v>
      </c>
      <c r="AU37" s="120"/>
      <c r="AV37" s="120"/>
      <c r="AW37" s="120"/>
      <c r="AX37" s="141"/>
      <c r="AY37" s="138"/>
      <c r="AZ37" s="138"/>
      <c r="BA37" s="140"/>
      <c r="BB37" s="120"/>
      <c r="BC37" s="138"/>
      <c r="BD37" s="138"/>
      <c r="BE37" s="138"/>
      <c r="BF37" s="141" t="s">
        <v>205</v>
      </c>
      <c r="BG37" s="138" t="s">
        <v>1899</v>
      </c>
      <c r="BH37" s="138" t="s">
        <v>1632</v>
      </c>
      <c r="BI37" s="138" t="s">
        <v>1476</v>
      </c>
      <c r="BJ37" s="141"/>
      <c r="BK37" s="138"/>
      <c r="BL37" s="138"/>
      <c r="BM37" s="140"/>
      <c r="BN37" s="139"/>
      <c r="BO37" s="138" t="s">
        <v>1511</v>
      </c>
      <c r="BP37" s="137" t="s">
        <v>2049</v>
      </c>
      <c r="BS37" s="123" t="str">
        <f>IF(OR(O37="x",P37="x"),"x","")</f>
        <v/>
      </c>
      <c r="BT37" s="123" t="str">
        <f>IF((Q37="x"),"x","")</f>
        <v/>
      </c>
      <c r="BU37" s="123" t="str">
        <f>IF(OR(R37="x",S37="x"),"x","")</f>
        <v/>
      </c>
      <c r="BV37" s="123" t="str">
        <f>IF(OR(U37="x",V37="x", W37="x",X37="x",Y37="x",Z37="x",AA37="x"),"x","")</f>
        <v>x</v>
      </c>
      <c r="BW37" s="123" t="str">
        <f>IF(OR(AB37="x",AC37="x", AD37="x",AE37="x"),"x","")</f>
        <v/>
      </c>
      <c r="BX37" s="123" t="str">
        <f>IF(OR(AF37="x",AG37="x", AH37="x"),"x","")</f>
        <v/>
      </c>
      <c r="BY37" s="123" t="str">
        <f>IF(OR(AI37="x",T37="x"),"x","")</f>
        <v>x</v>
      </c>
    </row>
    <row r="38" spans="1:77" s="167" customFormat="1" ht="16" x14ac:dyDescent="0.2">
      <c r="A38" s="167">
        <v>387</v>
      </c>
      <c r="B38" s="167">
        <v>2006</v>
      </c>
      <c r="C38" s="167" t="s">
        <v>1487</v>
      </c>
      <c r="D38" s="167" t="s">
        <v>2048</v>
      </c>
      <c r="E38" s="167">
        <v>2010</v>
      </c>
      <c r="F38" s="178" t="s">
        <v>2047</v>
      </c>
      <c r="G38" s="178" t="s">
        <v>2046</v>
      </c>
      <c r="H38" s="167" t="s">
        <v>2045</v>
      </c>
      <c r="I38" s="170" t="s">
        <v>2044</v>
      </c>
      <c r="J38" s="169" t="s">
        <v>52</v>
      </c>
      <c r="K38" s="167" t="s">
        <v>74</v>
      </c>
      <c r="L38" s="167" t="s">
        <v>74</v>
      </c>
      <c r="M38" s="167" t="s">
        <v>73</v>
      </c>
      <c r="N38" s="170" t="s">
        <v>73</v>
      </c>
      <c r="O38" s="169" t="s">
        <v>205</v>
      </c>
      <c r="U38" s="176" t="s">
        <v>205</v>
      </c>
      <c r="V38" s="172"/>
      <c r="AI38" s="183" t="s">
        <v>205</v>
      </c>
      <c r="AJ38" s="182"/>
      <c r="AL38" s="170"/>
      <c r="AM38" s="173"/>
      <c r="AN38" s="172"/>
      <c r="AO38" s="172"/>
      <c r="AP38" s="172"/>
      <c r="AQ38" s="172"/>
      <c r="AR38" s="172"/>
      <c r="AS38" s="172"/>
      <c r="AT38" s="172" t="s">
        <v>205</v>
      </c>
      <c r="AU38" s="172"/>
      <c r="AV38" s="172"/>
      <c r="AW38" s="163"/>
      <c r="AX38" s="173"/>
      <c r="AY38" s="171"/>
      <c r="AZ38" s="171"/>
      <c r="BA38" s="171"/>
      <c r="BB38" s="172"/>
      <c r="BC38" s="171"/>
      <c r="BD38" s="171"/>
      <c r="BE38" s="171"/>
      <c r="BF38" s="172" t="s">
        <v>205</v>
      </c>
      <c r="BG38" s="171" t="s">
        <v>1564</v>
      </c>
      <c r="BH38" s="171" t="s">
        <v>1565</v>
      </c>
      <c r="BI38" s="171"/>
      <c r="BJ38" s="172"/>
      <c r="BK38" s="171"/>
      <c r="BL38" s="171"/>
      <c r="BM38" s="171"/>
      <c r="BO38" s="171" t="s">
        <v>1511</v>
      </c>
      <c r="BP38" s="170"/>
      <c r="BQ38" s="169"/>
      <c r="BS38" s="168" t="str">
        <f>IF(OR(O38="x",P38="x"),"x","")</f>
        <v>x</v>
      </c>
      <c r="BT38" s="168" t="str">
        <f>IF((Q38="x"),"x","")</f>
        <v/>
      </c>
      <c r="BU38" s="168" t="str">
        <f>IF(OR(R38="x",S38="x"),"x","")</f>
        <v/>
      </c>
      <c r="BV38" s="168" t="str">
        <f>IF(OR(U38="x",V38="x", W38="x",X38="x",Y38="x",Z38="x",AA38="x"),"x","")</f>
        <v>x</v>
      </c>
      <c r="BW38" s="168" t="str">
        <f>IF(OR(AB38="x",AC38="x", AD38="x",AE38="x"),"x","")</f>
        <v/>
      </c>
      <c r="BX38" s="168" t="str">
        <f>IF(OR(AF38="x",AG38="x", AH38="x"),"x","")</f>
        <v/>
      </c>
      <c r="BY38" s="168" t="str">
        <f>IF(OR(AI38="x",T38="x"),"x","")</f>
        <v>x</v>
      </c>
    </row>
    <row r="39" spans="1:77" s="147" customFormat="1" ht="16" x14ac:dyDescent="0.2">
      <c r="A39" s="147">
        <v>388</v>
      </c>
      <c r="B39" s="147">
        <v>1504</v>
      </c>
      <c r="C39" s="147" t="s">
        <v>1487</v>
      </c>
      <c r="D39" s="147" t="s">
        <v>2043</v>
      </c>
      <c r="E39" s="147">
        <v>2009</v>
      </c>
      <c r="F39" s="159" t="s">
        <v>2042</v>
      </c>
      <c r="G39" s="159" t="s">
        <v>2041</v>
      </c>
      <c r="H39" s="147" t="s">
        <v>1627</v>
      </c>
      <c r="I39" s="150" t="s">
        <v>2040</v>
      </c>
      <c r="J39" s="149" t="s">
        <v>52</v>
      </c>
      <c r="K39" s="147" t="s">
        <v>74</v>
      </c>
      <c r="L39" s="147" t="s">
        <v>74</v>
      </c>
      <c r="M39" s="147" t="s">
        <v>73</v>
      </c>
      <c r="N39" s="150" t="s">
        <v>73</v>
      </c>
      <c r="O39" s="149" t="s">
        <v>205</v>
      </c>
      <c r="U39" s="157" t="s">
        <v>205</v>
      </c>
      <c r="V39" s="152" t="s">
        <v>205</v>
      </c>
      <c r="AI39" s="181" t="s">
        <v>205</v>
      </c>
      <c r="AJ39" s="180"/>
      <c r="AL39" s="150"/>
      <c r="AM39" s="153"/>
      <c r="AN39" s="152"/>
      <c r="AO39" s="152"/>
      <c r="AP39" s="152"/>
      <c r="AQ39" s="152"/>
      <c r="AR39" s="152"/>
      <c r="AS39" s="152"/>
      <c r="AT39" s="152" t="s">
        <v>205</v>
      </c>
      <c r="AU39" s="152"/>
      <c r="AV39" s="152"/>
      <c r="AW39" s="154"/>
      <c r="AX39" s="153"/>
      <c r="AY39" s="151"/>
      <c r="AZ39" s="151"/>
      <c r="BA39" s="151"/>
      <c r="BB39" s="152"/>
      <c r="BC39" s="151"/>
      <c r="BD39" s="151"/>
      <c r="BE39" s="151"/>
      <c r="BF39" s="152" t="s">
        <v>205</v>
      </c>
      <c r="BG39" s="151" t="s">
        <v>1564</v>
      </c>
      <c r="BH39" s="151"/>
      <c r="BI39" s="151"/>
      <c r="BJ39" s="152"/>
      <c r="BK39" s="151"/>
      <c r="BL39" s="151"/>
      <c r="BM39" s="151"/>
      <c r="BN39" s="147" t="s">
        <v>1511</v>
      </c>
      <c r="BO39" s="151" t="s">
        <v>1511</v>
      </c>
      <c r="BP39" s="150"/>
      <c r="BQ39" s="149"/>
      <c r="BS39" s="148" t="str">
        <f>IF(OR(O39="x",P39="x"),"x","")</f>
        <v>x</v>
      </c>
      <c r="BT39" s="148" t="str">
        <f>IF((Q39="x"),"x","")</f>
        <v/>
      </c>
      <c r="BU39" s="148" t="str">
        <f>IF(OR(R39="x",S39="x"),"x","")</f>
        <v/>
      </c>
      <c r="BV39" s="148" t="str">
        <f>IF(OR(U39="x",V39="x", W39="x",X39="x",Y39="x",Z39="x",AA39="x"),"x","")</f>
        <v>x</v>
      </c>
      <c r="BW39" s="148" t="str">
        <f>IF(OR(AB39="x",AC39="x", AD39="x",AE39="x"),"x","")</f>
        <v/>
      </c>
      <c r="BX39" s="148" t="str">
        <f>IF(OR(AF39="x",AG39="x", AH39="x"),"x","")</f>
        <v/>
      </c>
      <c r="BY39" s="148" t="str">
        <f>IF(OR(AI39="x",T39="x"),"x","")</f>
        <v>x</v>
      </c>
    </row>
    <row r="40" spans="1:77" s="167" customFormat="1" ht="16" x14ac:dyDescent="0.2">
      <c r="A40" s="167">
        <v>392</v>
      </c>
      <c r="B40" s="167">
        <v>10</v>
      </c>
      <c r="C40" s="167" t="s">
        <v>1487</v>
      </c>
      <c r="D40" s="167" t="s">
        <v>2039</v>
      </c>
      <c r="E40" s="167">
        <v>2019</v>
      </c>
      <c r="F40" s="178" t="s">
        <v>2038</v>
      </c>
      <c r="G40" s="178" t="s">
        <v>2037</v>
      </c>
      <c r="H40" s="167" t="s">
        <v>2036</v>
      </c>
      <c r="I40" s="170" t="s">
        <v>2035</v>
      </c>
      <c r="J40" s="169" t="s">
        <v>28</v>
      </c>
      <c r="K40" s="167" t="s">
        <v>74</v>
      </c>
      <c r="L40" s="167" t="s">
        <v>74</v>
      </c>
      <c r="M40" s="167" t="s">
        <v>74</v>
      </c>
      <c r="N40" s="170" t="s">
        <v>74</v>
      </c>
      <c r="O40" s="173"/>
      <c r="P40" s="172"/>
      <c r="Q40" s="172"/>
      <c r="R40" s="172"/>
      <c r="S40" s="172"/>
      <c r="T40" s="172"/>
      <c r="U40" s="176" t="s">
        <v>205</v>
      </c>
      <c r="V40" s="172"/>
      <c r="W40" s="172"/>
      <c r="X40" s="172"/>
      <c r="Y40" s="172"/>
      <c r="Z40" s="172"/>
      <c r="AA40" s="172"/>
      <c r="AB40" s="172"/>
      <c r="AC40" s="172"/>
      <c r="AD40" s="172"/>
      <c r="AE40" s="172"/>
      <c r="AF40" s="172"/>
      <c r="AG40" s="172"/>
      <c r="AH40" s="172"/>
      <c r="AI40" s="175"/>
      <c r="AJ40" s="174"/>
      <c r="AK40" s="172" t="s">
        <v>205</v>
      </c>
      <c r="AL40" s="163"/>
      <c r="AM40" s="173"/>
      <c r="AN40" s="172"/>
      <c r="AO40" s="172"/>
      <c r="AP40" s="172"/>
      <c r="AQ40" s="172"/>
      <c r="AR40" s="172"/>
      <c r="AS40" s="172"/>
      <c r="AT40" s="172" t="s">
        <v>205</v>
      </c>
      <c r="AU40" s="172"/>
      <c r="AV40" s="172"/>
      <c r="AW40" s="163"/>
      <c r="AX40" s="173"/>
      <c r="AY40" s="171"/>
      <c r="AZ40" s="171"/>
      <c r="BA40" s="171"/>
      <c r="BB40" s="172"/>
      <c r="BC40" s="171"/>
      <c r="BD40" s="171"/>
      <c r="BE40" s="171"/>
      <c r="BF40" s="172" t="s">
        <v>205</v>
      </c>
      <c r="BG40" s="171" t="s">
        <v>1598</v>
      </c>
      <c r="BH40" s="171"/>
      <c r="BI40" s="171"/>
      <c r="BJ40" s="172"/>
      <c r="BK40" s="171"/>
      <c r="BL40" s="171"/>
      <c r="BM40" s="171"/>
      <c r="BN40" s="167" t="s">
        <v>1511</v>
      </c>
      <c r="BO40" s="171" t="s">
        <v>1511</v>
      </c>
      <c r="BP40" s="170"/>
      <c r="BQ40" s="169"/>
      <c r="BS40" s="168" t="str">
        <f>IF(OR(O40="x",P40="x"),"x","")</f>
        <v/>
      </c>
      <c r="BT40" s="168" t="str">
        <f>IF((Q40="x"),"x","")</f>
        <v/>
      </c>
      <c r="BU40" s="168" t="str">
        <f>IF(OR(R40="x",S40="x"),"x","")</f>
        <v/>
      </c>
      <c r="BV40" s="168" t="str">
        <f>IF(OR(U40="x",V40="x", W40="x",X40="x",Y40="x",Z40="x",AA40="x"),"x","")</f>
        <v>x</v>
      </c>
      <c r="BW40" s="168" t="str">
        <f>IF(OR(AB40="x",AC40="x", AD40="x",AE40="x"),"x","")</f>
        <v/>
      </c>
      <c r="BX40" s="168" t="str">
        <f>IF(OR(AF40="x",AG40="x", AH40="x"),"x","")</f>
        <v/>
      </c>
      <c r="BY40" s="168" t="str">
        <f>IF(OR(AI40="x",T40="x"),"x","")</f>
        <v/>
      </c>
    </row>
    <row r="41" spans="1:77" ht="16" x14ac:dyDescent="0.2">
      <c r="A41" s="119">
        <v>405</v>
      </c>
      <c r="B41" s="119">
        <v>138</v>
      </c>
      <c r="C41" s="119" t="s">
        <v>1487</v>
      </c>
      <c r="D41" s="119" t="s">
        <v>2034</v>
      </c>
      <c r="E41" s="119">
        <v>2018</v>
      </c>
      <c r="F41" s="122" t="s">
        <v>2033</v>
      </c>
      <c r="G41" s="122" t="s">
        <v>2032</v>
      </c>
      <c r="H41" s="119" t="s">
        <v>2031</v>
      </c>
      <c r="I41" s="137" t="s">
        <v>2030</v>
      </c>
      <c r="J41" s="119" t="s">
        <v>34</v>
      </c>
      <c r="K41" s="119" t="s">
        <v>74</v>
      </c>
      <c r="L41" s="119" t="s">
        <v>73</v>
      </c>
      <c r="M41" s="119" t="s">
        <v>74</v>
      </c>
      <c r="N41" s="137" t="s">
        <v>74</v>
      </c>
      <c r="O41" s="120"/>
      <c r="P41" s="120"/>
      <c r="Q41" s="120"/>
      <c r="R41" s="120"/>
      <c r="S41" s="120"/>
      <c r="T41" s="120"/>
      <c r="W41" s="120"/>
      <c r="X41" s="120"/>
      <c r="Y41" s="120"/>
      <c r="Z41" s="120"/>
      <c r="AA41" s="120"/>
      <c r="AB41" s="120" t="s">
        <v>205</v>
      </c>
      <c r="AC41" s="120"/>
      <c r="AD41" s="120"/>
      <c r="AE41" s="120"/>
      <c r="AF41" s="120"/>
      <c r="AG41" s="120"/>
      <c r="AH41" s="120"/>
      <c r="AI41" s="136"/>
      <c r="AJ41" s="141"/>
      <c r="AK41" s="120"/>
      <c r="AL41" s="136"/>
      <c r="AM41" s="120"/>
      <c r="AN41" s="120"/>
      <c r="AO41" s="120" t="s">
        <v>205</v>
      </c>
      <c r="AP41" s="120"/>
      <c r="AQ41" s="120"/>
      <c r="AR41" s="120" t="s">
        <v>205</v>
      </c>
      <c r="AS41" s="120"/>
      <c r="AT41" s="120" t="s">
        <v>205</v>
      </c>
      <c r="AU41" s="120"/>
      <c r="AV41" s="120" t="s">
        <v>205</v>
      </c>
      <c r="AW41" s="120" t="s">
        <v>205</v>
      </c>
      <c r="AX41" s="141" t="s">
        <v>205</v>
      </c>
      <c r="AY41" s="138" t="s">
        <v>1585</v>
      </c>
      <c r="AZ41" s="138" t="s">
        <v>1711</v>
      </c>
      <c r="BA41" s="140"/>
      <c r="BB41" s="120"/>
      <c r="BC41" s="138"/>
      <c r="BD41" s="138"/>
      <c r="BE41" s="138"/>
      <c r="BF41" s="141" t="s">
        <v>205</v>
      </c>
      <c r="BG41" s="138" t="s">
        <v>1539</v>
      </c>
      <c r="BH41" s="138" t="s">
        <v>1598</v>
      </c>
      <c r="BI41" s="138" t="s">
        <v>1476</v>
      </c>
      <c r="BJ41" s="141" t="s">
        <v>205</v>
      </c>
      <c r="BK41" s="138" t="s">
        <v>1512</v>
      </c>
      <c r="BL41" s="138" t="s">
        <v>1500</v>
      </c>
      <c r="BM41" s="140" t="s">
        <v>1537</v>
      </c>
      <c r="BN41" s="139"/>
      <c r="BO41" s="138" t="s">
        <v>1511</v>
      </c>
      <c r="BP41" s="137"/>
      <c r="BS41" s="123" t="str">
        <f>IF(OR(O41="x",P41="x"),"x","")</f>
        <v/>
      </c>
      <c r="BT41" s="123" t="str">
        <f>IF((Q41="x"),"x","")</f>
        <v/>
      </c>
      <c r="BU41" s="123" t="str">
        <f>IF(OR(R41="x",S41="x"),"x","")</f>
        <v/>
      </c>
      <c r="BV41" s="123" t="str">
        <f>IF(OR(U41="x",V41="x", W41="x",X41="x",Y41="x",Z41="x",AA41="x"),"x","")</f>
        <v/>
      </c>
      <c r="BW41" s="123" t="str">
        <f>IF(OR(AB41="x",AC41="x", AD41="x",AE41="x"),"x","")</f>
        <v>x</v>
      </c>
      <c r="BX41" s="123" t="str">
        <f>IF(OR(AF41="x",AG41="x", AH41="x"),"x","")</f>
        <v/>
      </c>
      <c r="BY41" s="123" t="str">
        <f>IF(OR(AI41="x",T41="x"),"x","")</f>
        <v/>
      </c>
    </row>
    <row r="42" spans="1:77" ht="16" x14ac:dyDescent="0.2">
      <c r="A42" s="119">
        <v>434</v>
      </c>
      <c r="B42" s="119">
        <v>1311</v>
      </c>
      <c r="C42" s="119" t="s">
        <v>1487</v>
      </c>
      <c r="D42" s="119" t="s">
        <v>2029</v>
      </c>
      <c r="E42" s="119">
        <v>2011</v>
      </c>
      <c r="F42" s="122" t="s">
        <v>2028</v>
      </c>
      <c r="G42" s="122" t="s">
        <v>2027</v>
      </c>
      <c r="H42" s="119" t="s">
        <v>1746</v>
      </c>
      <c r="I42" s="119" t="s">
        <v>2026</v>
      </c>
      <c r="J42" s="139" t="s">
        <v>28</v>
      </c>
      <c r="N42" s="137"/>
      <c r="O42" s="120"/>
      <c r="P42" s="120"/>
      <c r="Q42" s="120"/>
      <c r="R42" s="120"/>
      <c r="S42" s="120"/>
      <c r="T42" s="120"/>
      <c r="W42" s="120"/>
      <c r="X42" s="120"/>
      <c r="Y42" s="120"/>
      <c r="Z42" s="120"/>
      <c r="AA42" s="120"/>
      <c r="AB42" s="120" t="s">
        <v>205</v>
      </c>
      <c r="AC42" s="120"/>
      <c r="AD42" s="120"/>
      <c r="AE42" s="120"/>
      <c r="AF42" s="120"/>
      <c r="AG42" s="120"/>
      <c r="AH42" s="120"/>
      <c r="AI42" s="136"/>
      <c r="AJ42" s="141"/>
      <c r="AK42" s="120"/>
      <c r="AL42" s="136"/>
      <c r="AM42" s="120"/>
      <c r="AN42" s="120" t="s">
        <v>205</v>
      </c>
      <c r="AO42" s="120" t="s">
        <v>205</v>
      </c>
      <c r="AP42" s="120"/>
      <c r="AQ42" s="120"/>
      <c r="AR42" s="120" t="s">
        <v>205</v>
      </c>
      <c r="AS42" s="120" t="s">
        <v>205</v>
      </c>
      <c r="AT42" s="120" t="s">
        <v>205</v>
      </c>
      <c r="AU42" s="120"/>
      <c r="AV42" s="120"/>
      <c r="AW42" s="120"/>
      <c r="AX42" s="141"/>
      <c r="AY42" s="138"/>
      <c r="AZ42" s="138"/>
      <c r="BA42" s="138"/>
      <c r="BB42" s="120"/>
      <c r="BC42" s="138"/>
      <c r="BD42" s="138"/>
      <c r="BE42" s="138"/>
      <c r="BF42" s="141"/>
      <c r="BG42" s="138"/>
      <c r="BH42" s="138"/>
      <c r="BI42" s="138"/>
      <c r="BJ42" s="141"/>
      <c r="BK42" s="138"/>
      <c r="BL42" s="138"/>
      <c r="BM42" s="138"/>
      <c r="BN42" s="139" t="s">
        <v>2025</v>
      </c>
      <c r="BO42" s="119" t="s">
        <v>1919</v>
      </c>
      <c r="BP42" s="137"/>
      <c r="BS42" s="123" t="str">
        <f>IF(OR(O42="x",P42="x"),"x","")</f>
        <v/>
      </c>
      <c r="BT42" s="123" t="str">
        <f>IF((Q42="x"),"x","")</f>
        <v/>
      </c>
      <c r="BU42" s="123" t="str">
        <f>IF(OR(R42="x",S42="x"),"x","")</f>
        <v/>
      </c>
      <c r="BV42" s="123" t="str">
        <f>IF(OR(U42="x",V42="x", W42="x",X42="x",Y42="x",Z42="x",AA42="x"),"x","")</f>
        <v/>
      </c>
      <c r="BW42" s="123" t="str">
        <f>IF(OR(AB42="x",AC42="x", AD42="x",AE42="x"),"x","")</f>
        <v>x</v>
      </c>
      <c r="BX42" s="123" t="str">
        <f>IF(OR(AF42="x",AG42="x", AH42="x"),"x","")</f>
        <v/>
      </c>
      <c r="BY42" s="123" t="str">
        <f>IF(OR(AI42="x",T42="x"),"x","")</f>
        <v/>
      </c>
    </row>
    <row r="43" spans="1:77" ht="16" x14ac:dyDescent="0.2">
      <c r="A43" s="119">
        <v>436</v>
      </c>
      <c r="B43" s="119">
        <v>1983</v>
      </c>
      <c r="C43" s="119" t="s">
        <v>1487</v>
      </c>
      <c r="D43" s="119" t="s">
        <v>2024</v>
      </c>
      <c r="E43" s="119">
        <v>2010</v>
      </c>
      <c r="F43" s="122" t="s">
        <v>2023</v>
      </c>
      <c r="G43" s="122" t="s">
        <v>2022</v>
      </c>
      <c r="H43" s="119" t="s">
        <v>2021</v>
      </c>
      <c r="I43" s="119" t="s">
        <v>2020</v>
      </c>
      <c r="J43" s="139" t="s">
        <v>34</v>
      </c>
      <c r="K43" s="119" t="s">
        <v>74</v>
      </c>
      <c r="L43" s="119" t="s">
        <v>74</v>
      </c>
      <c r="M43" s="119" t="s">
        <v>74</v>
      </c>
      <c r="N43" s="137" t="s">
        <v>74</v>
      </c>
      <c r="O43" s="120"/>
      <c r="P43" s="120"/>
      <c r="Q43" s="120"/>
      <c r="R43" s="120"/>
      <c r="S43" s="120"/>
      <c r="T43" s="120"/>
      <c r="W43" s="120"/>
      <c r="X43" s="120" t="s">
        <v>205</v>
      </c>
      <c r="Y43" s="120"/>
      <c r="Z43" s="120"/>
      <c r="AA43" s="120"/>
      <c r="AB43" s="120"/>
      <c r="AC43" s="120"/>
      <c r="AD43" s="120"/>
      <c r="AE43" s="120"/>
      <c r="AF43" s="120"/>
      <c r="AG43" s="120"/>
      <c r="AH43" s="120"/>
      <c r="AI43" s="136"/>
      <c r="AJ43" s="141"/>
      <c r="AK43" s="120"/>
      <c r="AL43" s="136"/>
      <c r="AM43" s="120"/>
      <c r="AN43" s="120"/>
      <c r="AO43" s="120"/>
      <c r="AP43" s="120"/>
      <c r="AQ43" s="120"/>
      <c r="AR43" s="120"/>
      <c r="AS43" s="120"/>
      <c r="AT43" s="120" t="s">
        <v>205</v>
      </c>
      <c r="AU43" s="120"/>
      <c r="AV43" s="120"/>
      <c r="AW43" s="120"/>
      <c r="AX43" s="141"/>
      <c r="AY43" s="138"/>
      <c r="AZ43" s="138"/>
      <c r="BA43" s="140"/>
      <c r="BB43" s="120"/>
      <c r="BC43" s="138"/>
      <c r="BD43" s="138"/>
      <c r="BE43" s="138"/>
      <c r="BF43" s="141" t="s">
        <v>205</v>
      </c>
      <c r="BG43" s="138" t="s">
        <v>1539</v>
      </c>
      <c r="BH43" s="138" t="s">
        <v>1565</v>
      </c>
      <c r="BI43" s="138"/>
      <c r="BJ43" s="141"/>
      <c r="BK43" s="138"/>
      <c r="BL43" s="138"/>
      <c r="BM43" s="140"/>
      <c r="BN43" s="139" t="s">
        <v>1475</v>
      </c>
      <c r="BO43" s="138" t="s">
        <v>215</v>
      </c>
      <c r="BP43" s="137"/>
      <c r="BS43" s="123" t="str">
        <f>IF(OR(O43="x",P43="x"),"x","")</f>
        <v/>
      </c>
      <c r="BT43" s="123" t="str">
        <f>IF((Q43="x"),"x","")</f>
        <v/>
      </c>
      <c r="BU43" s="123" t="str">
        <f>IF(OR(R43="x",S43="x"),"x","")</f>
        <v/>
      </c>
      <c r="BV43" s="123" t="str">
        <f>IF(OR(U43="x",V43="x", W43="x",X43="x",Y43="x",Z43="x",AA43="x"),"x","")</f>
        <v>x</v>
      </c>
      <c r="BW43" s="123" t="str">
        <f>IF(OR(AB43="x",AC43="x", AD43="x",AE43="x"),"x","")</f>
        <v/>
      </c>
      <c r="BX43" s="123" t="str">
        <f>IF(OR(AF43="x",AG43="x", AH43="x"),"x","")</f>
        <v/>
      </c>
      <c r="BY43" s="123" t="str">
        <f>IF(OR(AI43="x",T43="x"),"x","")</f>
        <v/>
      </c>
    </row>
    <row r="44" spans="1:77" ht="16" x14ac:dyDescent="0.2">
      <c r="A44" s="119">
        <v>437</v>
      </c>
      <c r="B44" s="119">
        <v>415</v>
      </c>
      <c r="C44" s="119" t="s">
        <v>1487</v>
      </c>
      <c r="D44" s="119" t="s">
        <v>2019</v>
      </c>
      <c r="E44" s="119">
        <v>2019</v>
      </c>
      <c r="F44" s="122" t="s">
        <v>2018</v>
      </c>
      <c r="G44" s="122" t="s">
        <v>2017</v>
      </c>
      <c r="H44" s="119" t="s">
        <v>1816</v>
      </c>
      <c r="I44" s="119" t="s">
        <v>2016</v>
      </c>
      <c r="J44" s="139" t="s">
        <v>28</v>
      </c>
      <c r="K44" s="119" t="s">
        <v>74</v>
      </c>
      <c r="L44" s="119" t="s">
        <v>74</v>
      </c>
      <c r="M44" s="119" t="s">
        <v>74</v>
      </c>
      <c r="N44" s="137" t="s">
        <v>74</v>
      </c>
      <c r="O44" s="141"/>
      <c r="P44" s="120"/>
      <c r="Q44" s="120"/>
      <c r="R44" s="120"/>
      <c r="S44" s="120"/>
      <c r="T44" s="120"/>
      <c r="U44" s="121" t="s">
        <v>205</v>
      </c>
      <c r="W44" s="120"/>
      <c r="X44" s="120" t="s">
        <v>205</v>
      </c>
      <c r="Y44" s="120"/>
      <c r="Z44" s="120"/>
      <c r="AA44" s="120"/>
      <c r="AB44" s="120"/>
      <c r="AC44" s="120"/>
      <c r="AD44" s="120"/>
      <c r="AE44" s="120"/>
      <c r="AF44" s="120"/>
      <c r="AG44" s="120"/>
      <c r="AH44" s="120"/>
      <c r="AI44" s="136"/>
      <c r="AJ44" s="141"/>
      <c r="AK44" s="120" t="s">
        <v>205</v>
      </c>
      <c r="AL44" s="136"/>
      <c r="AM44" s="120"/>
      <c r="AN44" s="120"/>
      <c r="AO44" s="120" t="s">
        <v>205</v>
      </c>
      <c r="AP44" s="120"/>
      <c r="AQ44" s="120" t="s">
        <v>205</v>
      </c>
      <c r="AR44" s="120"/>
      <c r="AS44" s="120" t="s">
        <v>205</v>
      </c>
      <c r="AT44" s="120" t="s">
        <v>205</v>
      </c>
      <c r="AU44" s="120"/>
      <c r="AV44" s="120"/>
      <c r="AW44" s="120"/>
      <c r="AX44" s="141" t="s">
        <v>205</v>
      </c>
      <c r="AY44" s="138" t="s">
        <v>1524</v>
      </c>
      <c r="AZ44" s="138" t="s">
        <v>1640</v>
      </c>
      <c r="BA44" s="140" t="s">
        <v>2015</v>
      </c>
      <c r="BB44" s="120" t="s">
        <v>205</v>
      </c>
      <c r="BC44" s="138" t="s">
        <v>1702</v>
      </c>
      <c r="BD44" s="138" t="s">
        <v>2014</v>
      </c>
      <c r="BE44" s="138"/>
      <c r="BF44" s="141" t="s">
        <v>205</v>
      </c>
      <c r="BG44" s="138" t="s">
        <v>1477</v>
      </c>
      <c r="BH44" s="138" t="s">
        <v>1598</v>
      </c>
      <c r="BI44" s="138" t="s">
        <v>1565</v>
      </c>
      <c r="BJ44" s="141" t="s">
        <v>205</v>
      </c>
      <c r="BK44" s="138" t="s">
        <v>1537</v>
      </c>
      <c r="BL44" s="138"/>
      <c r="BM44" s="140"/>
      <c r="BN44" s="139" t="s">
        <v>2013</v>
      </c>
      <c r="BO44" s="138" t="s">
        <v>1919</v>
      </c>
      <c r="BP44" s="137" t="s">
        <v>2012</v>
      </c>
      <c r="BQ44" s="139"/>
      <c r="BR44" s="139"/>
      <c r="BS44" s="123" t="str">
        <f>IF(OR(O44="x",P44="x"),"x","")</f>
        <v/>
      </c>
      <c r="BT44" s="123" t="str">
        <f>IF((Q44="x"),"x","")</f>
        <v/>
      </c>
      <c r="BU44" s="123" t="str">
        <f>IF(OR(R44="x",S44="x"),"x","")</f>
        <v/>
      </c>
      <c r="BV44" s="123" t="str">
        <f>IF(OR(U44="x",V44="x", W44="x",X44="x",Y44="x",Z44="x",AA44="x"),"x","")</f>
        <v>x</v>
      </c>
      <c r="BW44" s="123" t="str">
        <f>IF(OR(AB44="x",AC44="x", AD44="x",AE44="x"),"x","")</f>
        <v/>
      </c>
      <c r="BX44" s="123" t="str">
        <f>IF(OR(AF44="x",AG44="x", AH44="x"),"x","")</f>
        <v/>
      </c>
      <c r="BY44" s="123" t="str">
        <f>IF(OR(AI44="x",T44="x"),"x","")</f>
        <v/>
      </c>
    </row>
    <row r="45" spans="1:77" ht="16" x14ac:dyDescent="0.2">
      <c r="A45" s="119">
        <v>447</v>
      </c>
      <c r="B45" s="119">
        <v>208</v>
      </c>
      <c r="C45" s="119" t="s">
        <v>1487</v>
      </c>
      <c r="D45" s="119" t="s">
        <v>2011</v>
      </c>
      <c r="E45" s="119">
        <v>2018</v>
      </c>
      <c r="F45" s="122" t="s">
        <v>2010</v>
      </c>
      <c r="G45" s="122" t="s">
        <v>2009</v>
      </c>
      <c r="H45" s="119" t="s">
        <v>2008</v>
      </c>
      <c r="I45" s="137" t="s">
        <v>2007</v>
      </c>
      <c r="J45" s="119" t="s">
        <v>28</v>
      </c>
      <c r="K45" s="119" t="s">
        <v>74</v>
      </c>
      <c r="L45" s="119" t="s">
        <v>74</v>
      </c>
      <c r="M45" s="119" t="s">
        <v>74</v>
      </c>
      <c r="N45" s="137" t="s">
        <v>74</v>
      </c>
      <c r="O45" s="141"/>
      <c r="P45" s="120"/>
      <c r="Q45" s="120" t="s">
        <v>205</v>
      </c>
      <c r="R45" s="120"/>
      <c r="S45" s="120"/>
      <c r="T45" s="120"/>
      <c r="W45" s="120"/>
      <c r="X45" s="120"/>
      <c r="Y45" s="120"/>
      <c r="Z45" s="120"/>
      <c r="AA45" s="120"/>
      <c r="AB45" s="120"/>
      <c r="AC45" s="120"/>
      <c r="AD45" s="120"/>
      <c r="AE45" s="120"/>
      <c r="AF45" s="120"/>
      <c r="AG45" s="120"/>
      <c r="AH45" s="120"/>
      <c r="AI45" s="136"/>
      <c r="AJ45" s="141"/>
      <c r="AK45" s="120"/>
      <c r="AL45" s="136" t="s">
        <v>205</v>
      </c>
      <c r="AM45" s="120"/>
      <c r="AN45" s="120"/>
      <c r="AO45" s="120" t="s">
        <v>205</v>
      </c>
      <c r="AP45" s="120"/>
      <c r="AQ45" s="120"/>
      <c r="AR45" s="120"/>
      <c r="AS45" s="120"/>
      <c r="AT45" s="120" t="s">
        <v>205</v>
      </c>
      <c r="AU45" s="120"/>
      <c r="AV45" s="120" t="s">
        <v>205</v>
      </c>
      <c r="AW45" s="120"/>
      <c r="AX45" s="141" t="s">
        <v>205</v>
      </c>
      <c r="AY45" s="138" t="s">
        <v>1711</v>
      </c>
      <c r="AZ45" s="138" t="s">
        <v>2006</v>
      </c>
      <c r="BA45" s="140"/>
      <c r="BB45" s="120"/>
      <c r="BC45" s="138"/>
      <c r="BD45" s="138"/>
      <c r="BE45" s="138"/>
      <c r="BF45" s="141" t="s">
        <v>205</v>
      </c>
      <c r="BG45" s="138" t="s">
        <v>1598</v>
      </c>
      <c r="BH45" s="138" t="s">
        <v>1539</v>
      </c>
      <c r="BI45" s="138" t="s">
        <v>1565</v>
      </c>
      <c r="BJ45" s="141" t="s">
        <v>205</v>
      </c>
      <c r="BK45" s="138" t="s">
        <v>1512</v>
      </c>
      <c r="BL45" s="138" t="s">
        <v>1709</v>
      </c>
      <c r="BM45" s="140" t="s">
        <v>2005</v>
      </c>
      <c r="BN45" s="139" t="s">
        <v>2004</v>
      </c>
      <c r="BO45" s="138" t="s">
        <v>1574</v>
      </c>
      <c r="BP45" s="137"/>
      <c r="BQ45" s="139"/>
      <c r="BR45" s="139"/>
      <c r="BS45" s="123" t="str">
        <f>IF(OR(O45="x",P45="x"),"x","")</f>
        <v/>
      </c>
      <c r="BT45" s="123" t="str">
        <f>IF((Q45="x"),"x","")</f>
        <v>x</v>
      </c>
      <c r="BU45" s="123" t="str">
        <f>IF(OR(R45="x",S45="x"),"x","")</f>
        <v/>
      </c>
      <c r="BV45" s="123" t="str">
        <f>IF(OR(U45="x",V45="x", W45="x",X45="x",Y45="x",Z45="x",AA45="x"),"x","")</f>
        <v/>
      </c>
      <c r="BW45" s="123" t="str">
        <f>IF(OR(AB45="x",AC45="x", AD45="x",AE45="x"),"x","")</f>
        <v/>
      </c>
      <c r="BX45" s="123" t="str">
        <f>IF(OR(AF45="x",AG45="x", AH45="x"),"x","")</f>
        <v/>
      </c>
      <c r="BY45" s="123" t="str">
        <f>IF(OR(AI45="x",T45="x"),"x","")</f>
        <v/>
      </c>
    </row>
    <row r="46" spans="1:77" ht="16" x14ac:dyDescent="0.2">
      <c r="A46" s="119">
        <v>467</v>
      </c>
      <c r="B46" s="119">
        <v>456</v>
      </c>
      <c r="C46" s="119" t="s">
        <v>1487</v>
      </c>
      <c r="D46" s="119" t="s">
        <v>2003</v>
      </c>
      <c r="E46" s="119">
        <v>2017</v>
      </c>
      <c r="F46" s="122" t="s">
        <v>2002</v>
      </c>
      <c r="G46" s="122" t="s">
        <v>2001</v>
      </c>
      <c r="H46" s="119" t="s">
        <v>1941</v>
      </c>
      <c r="I46" s="137" t="s">
        <v>2000</v>
      </c>
      <c r="J46" s="119" t="s">
        <v>28</v>
      </c>
      <c r="K46" s="119" t="s">
        <v>74</v>
      </c>
      <c r="L46" s="119" t="s">
        <v>74</v>
      </c>
      <c r="M46" s="119" t="s">
        <v>74</v>
      </c>
      <c r="N46" s="137" t="s">
        <v>74</v>
      </c>
      <c r="O46" s="120" t="s">
        <v>205</v>
      </c>
      <c r="P46" s="120"/>
      <c r="Q46" s="120"/>
      <c r="R46" s="120"/>
      <c r="S46" s="120"/>
      <c r="T46" s="120"/>
      <c r="W46" s="120"/>
      <c r="X46" s="120"/>
      <c r="Y46" s="120"/>
      <c r="Z46" s="120"/>
      <c r="AA46" s="120"/>
      <c r="AB46" s="120"/>
      <c r="AC46" s="120"/>
      <c r="AD46" s="120"/>
      <c r="AE46" s="120"/>
      <c r="AF46" s="120"/>
      <c r="AG46" s="120"/>
      <c r="AH46" s="120"/>
      <c r="AI46" s="136" t="s">
        <v>205</v>
      </c>
      <c r="AJ46" s="141"/>
      <c r="AK46" s="120"/>
      <c r="AL46" s="136"/>
      <c r="AM46" s="120"/>
      <c r="AN46" s="120"/>
      <c r="AO46" s="120"/>
      <c r="AP46" s="120"/>
      <c r="AQ46" s="120"/>
      <c r="AR46" s="120"/>
      <c r="AS46" s="120"/>
      <c r="AT46" s="120"/>
      <c r="AU46" s="120"/>
      <c r="AV46" s="120" t="s">
        <v>205</v>
      </c>
      <c r="AW46" s="120"/>
      <c r="AX46" s="141"/>
      <c r="AY46" s="138"/>
      <c r="AZ46" s="138"/>
      <c r="BA46" s="138"/>
      <c r="BB46" s="120"/>
      <c r="BC46" s="138"/>
      <c r="BD46" s="138"/>
      <c r="BE46" s="138"/>
      <c r="BF46" s="141"/>
      <c r="BG46" s="138"/>
      <c r="BH46" s="138"/>
      <c r="BI46" s="138"/>
      <c r="BJ46" s="141" t="s">
        <v>205</v>
      </c>
      <c r="BK46" s="138" t="s">
        <v>1512</v>
      </c>
      <c r="BL46" s="138" t="s">
        <v>1709</v>
      </c>
      <c r="BM46" s="140"/>
      <c r="BN46" s="139" t="s">
        <v>1999</v>
      </c>
      <c r="BO46" s="138" t="s">
        <v>1919</v>
      </c>
      <c r="BP46" s="137"/>
      <c r="BS46" s="123" t="str">
        <f>IF(OR(O46="x",P46="x"),"x","")</f>
        <v>x</v>
      </c>
      <c r="BT46" s="123" t="str">
        <f>IF((Q46="x"),"x","")</f>
        <v/>
      </c>
      <c r="BU46" s="123" t="str">
        <f>IF(OR(R46="x",S46="x"),"x","")</f>
        <v/>
      </c>
      <c r="BV46" s="123" t="str">
        <f>IF(OR(U46="x",V46="x", W46="x",X46="x",Y46="x",Z46="x",AA46="x"),"x","")</f>
        <v/>
      </c>
      <c r="BW46" s="123" t="str">
        <f>IF(OR(AB46="x",AC46="x", AD46="x",AE46="x"),"x","")</f>
        <v/>
      </c>
      <c r="BX46" s="123" t="str">
        <f>IF(OR(AF46="x",AG46="x", AH46="x"),"x","")</f>
        <v/>
      </c>
      <c r="BY46" s="123" t="str">
        <f>IF(OR(AI46="x",T46="x"),"x","")</f>
        <v>x</v>
      </c>
    </row>
    <row r="47" spans="1:77" ht="16" x14ac:dyDescent="0.2">
      <c r="A47" s="119">
        <v>473</v>
      </c>
      <c r="B47" s="119">
        <v>337</v>
      </c>
      <c r="C47" s="119" t="s">
        <v>1487</v>
      </c>
      <c r="D47" s="119" t="s">
        <v>1998</v>
      </c>
      <c r="E47" s="119">
        <v>2017</v>
      </c>
      <c r="F47" s="122" t="s">
        <v>1997</v>
      </c>
      <c r="G47" s="122" t="s">
        <v>1996</v>
      </c>
      <c r="H47" s="119" t="s">
        <v>1619</v>
      </c>
      <c r="I47" s="137" t="s">
        <v>1995</v>
      </c>
      <c r="J47" s="119" t="s">
        <v>28</v>
      </c>
      <c r="K47" s="119" t="s">
        <v>74</v>
      </c>
      <c r="L47" s="119" t="s">
        <v>74</v>
      </c>
      <c r="M47" s="119" t="s">
        <v>74</v>
      </c>
      <c r="N47" s="137" t="s">
        <v>74</v>
      </c>
      <c r="O47" s="120"/>
      <c r="P47" s="120"/>
      <c r="Q47" s="120"/>
      <c r="R47" s="120"/>
      <c r="S47" s="120" t="s">
        <v>205</v>
      </c>
      <c r="T47" s="120"/>
      <c r="W47" s="120"/>
      <c r="X47" s="120"/>
      <c r="Y47" s="120"/>
      <c r="Z47" s="120"/>
      <c r="AA47" s="120"/>
      <c r="AB47" s="120"/>
      <c r="AC47" s="120"/>
      <c r="AD47" s="120"/>
      <c r="AE47" s="120"/>
      <c r="AF47" s="120"/>
      <c r="AG47" s="120"/>
      <c r="AH47" s="120"/>
      <c r="AI47" s="136"/>
      <c r="AJ47" s="141"/>
      <c r="AK47" s="120"/>
      <c r="AL47" s="136" t="s">
        <v>205</v>
      </c>
      <c r="AM47" s="120"/>
      <c r="AN47" s="120"/>
      <c r="AO47" s="120" t="s">
        <v>205</v>
      </c>
      <c r="AP47" s="120"/>
      <c r="AQ47" s="120"/>
      <c r="AR47" s="120"/>
      <c r="AS47" s="120"/>
      <c r="AT47" s="120"/>
      <c r="AU47" s="120"/>
      <c r="AV47" s="120"/>
      <c r="AW47" s="120"/>
      <c r="AX47" s="141" t="s">
        <v>205</v>
      </c>
      <c r="AY47" s="138" t="s">
        <v>1640</v>
      </c>
      <c r="AZ47" s="138" t="s">
        <v>1984</v>
      </c>
      <c r="BA47" s="140"/>
      <c r="BB47" s="120"/>
      <c r="BC47" s="138"/>
      <c r="BD47" s="138"/>
      <c r="BE47" s="138"/>
      <c r="BF47" s="141"/>
      <c r="BG47" s="138"/>
      <c r="BH47" s="138"/>
      <c r="BI47" s="138"/>
      <c r="BJ47" s="141"/>
      <c r="BK47" s="138"/>
      <c r="BL47" s="138"/>
      <c r="BM47" s="140"/>
      <c r="BN47" s="139" t="s">
        <v>1511</v>
      </c>
      <c r="BO47" s="138" t="s">
        <v>1511</v>
      </c>
      <c r="BP47" s="137"/>
      <c r="BS47" s="123" t="str">
        <f>IF(OR(O47="x",P47="x"),"x","")</f>
        <v/>
      </c>
      <c r="BT47" s="123" t="str">
        <f>IF((Q47="x"),"x","")</f>
        <v/>
      </c>
      <c r="BU47" s="123" t="str">
        <f>IF(OR(R47="x",S47="x"),"x","")</f>
        <v>x</v>
      </c>
      <c r="BV47" s="123" t="str">
        <f>IF(OR(U47="x",V47="x", W47="x",X47="x",Y47="x",Z47="x",AA47="x"),"x","")</f>
        <v/>
      </c>
      <c r="BW47" s="123" t="str">
        <f>IF(OR(AB47="x",AC47="x", AD47="x",AE47="x"),"x","")</f>
        <v/>
      </c>
      <c r="BX47" s="123" t="str">
        <f>IF(OR(AF47="x",AG47="x", AH47="x"),"x","")</f>
        <v/>
      </c>
      <c r="BY47" s="123" t="str">
        <f>IF(OR(AI47="x",T47="x"),"x","")</f>
        <v/>
      </c>
    </row>
    <row r="48" spans="1:77" s="167" customFormat="1" ht="16" x14ac:dyDescent="0.2">
      <c r="A48" s="167">
        <v>551</v>
      </c>
      <c r="B48" s="167">
        <v>969</v>
      </c>
      <c r="C48" s="167" t="s">
        <v>1487</v>
      </c>
      <c r="D48" s="167" t="s">
        <v>1994</v>
      </c>
      <c r="E48" s="167">
        <v>2014</v>
      </c>
      <c r="F48" s="178" t="s">
        <v>1993</v>
      </c>
      <c r="G48" s="178" t="s">
        <v>1992</v>
      </c>
      <c r="H48" s="167" t="s">
        <v>1991</v>
      </c>
      <c r="I48" s="170" t="s">
        <v>1990</v>
      </c>
      <c r="J48" s="169" t="s">
        <v>34</v>
      </c>
      <c r="K48" s="167" t="s">
        <v>74</v>
      </c>
      <c r="L48" s="167" t="s">
        <v>74</v>
      </c>
      <c r="M48" s="167" t="s">
        <v>74</v>
      </c>
      <c r="N48" s="170" t="s">
        <v>74</v>
      </c>
      <c r="O48" s="173"/>
      <c r="P48" s="172"/>
      <c r="Q48" s="172"/>
      <c r="R48" s="172"/>
      <c r="S48" s="172"/>
      <c r="T48" s="172"/>
      <c r="U48" s="176"/>
      <c r="V48" s="172"/>
      <c r="W48" s="172"/>
      <c r="X48" s="172"/>
      <c r="Y48" s="172"/>
      <c r="Z48" s="172"/>
      <c r="AA48" s="172"/>
      <c r="AB48" s="172"/>
      <c r="AC48" s="172"/>
      <c r="AD48" s="172"/>
      <c r="AE48" s="172"/>
      <c r="AF48" s="172"/>
      <c r="AG48" s="172"/>
      <c r="AH48" s="172"/>
      <c r="AI48" s="175" t="s">
        <v>205</v>
      </c>
      <c r="AJ48" s="174" t="s">
        <v>205</v>
      </c>
      <c r="AK48" s="172"/>
      <c r="AL48" s="163"/>
      <c r="AM48" s="173"/>
      <c r="AN48" s="172"/>
      <c r="AO48" s="172"/>
      <c r="AP48" s="172"/>
      <c r="AQ48" s="172"/>
      <c r="AR48" s="172"/>
      <c r="AS48" s="172"/>
      <c r="AT48" s="172" t="s">
        <v>205</v>
      </c>
      <c r="AU48" s="172"/>
      <c r="AV48" s="172"/>
      <c r="AW48" s="163"/>
      <c r="AX48" s="173"/>
      <c r="AY48" s="171"/>
      <c r="AZ48" s="171"/>
      <c r="BA48" s="171"/>
      <c r="BB48" s="172"/>
      <c r="BC48" s="171"/>
      <c r="BD48" s="171"/>
      <c r="BE48" s="171"/>
      <c r="BF48" s="172" t="s">
        <v>205</v>
      </c>
      <c r="BG48" s="171" t="s">
        <v>1566</v>
      </c>
      <c r="BH48" s="171" t="s">
        <v>1855</v>
      </c>
      <c r="BI48" s="171" t="s">
        <v>1598</v>
      </c>
      <c r="BJ48" s="172"/>
      <c r="BK48" s="171"/>
      <c r="BL48" s="171"/>
      <c r="BM48" s="171"/>
      <c r="BN48" s="167" t="s">
        <v>1912</v>
      </c>
      <c r="BO48" s="171" t="s">
        <v>1489</v>
      </c>
      <c r="BP48" s="170"/>
      <c r="BQ48" s="169"/>
      <c r="BR48" s="172" t="s">
        <v>205</v>
      </c>
      <c r="BS48" s="168" t="str">
        <f>IF(OR(O48="x",P48="x"),"x","")</f>
        <v/>
      </c>
      <c r="BT48" s="168" t="str">
        <f>IF((Q48="x"),"x","")</f>
        <v/>
      </c>
      <c r="BU48" s="168" t="str">
        <f>IF(OR(R48="x",S48="x"),"x","")</f>
        <v/>
      </c>
      <c r="BV48" s="168" t="str">
        <f>IF(OR(U48="x",V48="x", W48="x",X48="x",Y48="x",Z48="x",AA48="x"),"x","")</f>
        <v/>
      </c>
      <c r="BW48" s="168" t="str">
        <f>IF(OR(AB48="x",AC48="x", AD48="x",AE48="x"),"x","")</f>
        <v/>
      </c>
      <c r="BX48" s="168" t="str">
        <f>IF(OR(AF48="x",AG48="x", AH48="x"),"x","")</f>
        <v/>
      </c>
      <c r="BY48" s="168" t="str">
        <f>IF(OR(AI48="x",T48="x"),"x","")</f>
        <v>x</v>
      </c>
    </row>
    <row r="49" spans="1:77" s="147" customFormat="1" ht="16" x14ac:dyDescent="0.2">
      <c r="A49" s="147">
        <v>574</v>
      </c>
      <c r="B49" s="147">
        <v>1340</v>
      </c>
      <c r="C49" s="147" t="s">
        <v>1487</v>
      </c>
      <c r="D49" s="147" t="s">
        <v>1989</v>
      </c>
      <c r="E49" s="147">
        <v>2011</v>
      </c>
      <c r="F49" s="159" t="s">
        <v>1988</v>
      </c>
      <c r="G49" s="159" t="s">
        <v>1987</v>
      </c>
      <c r="H49" s="147" t="s">
        <v>1986</v>
      </c>
      <c r="I49" s="158" t="s">
        <v>1985</v>
      </c>
      <c r="J49" s="149" t="s">
        <v>28</v>
      </c>
      <c r="K49" s="147" t="s">
        <v>74</v>
      </c>
      <c r="L49" s="147" t="s">
        <v>74</v>
      </c>
      <c r="M49" s="147" t="s">
        <v>74</v>
      </c>
      <c r="N49" s="150" t="s">
        <v>74</v>
      </c>
      <c r="O49" s="153" t="s">
        <v>205</v>
      </c>
      <c r="P49" s="152" t="s">
        <v>205</v>
      </c>
      <c r="Q49" s="152"/>
      <c r="R49" s="152"/>
      <c r="S49" s="152"/>
      <c r="T49" s="152"/>
      <c r="U49" s="157"/>
      <c r="V49" s="152" t="s">
        <v>205</v>
      </c>
      <c r="W49" s="152"/>
      <c r="X49" s="152"/>
      <c r="Y49" s="152"/>
      <c r="Z49" s="152"/>
      <c r="AA49" s="152"/>
      <c r="AB49" s="152"/>
      <c r="AC49" s="152"/>
      <c r="AD49" s="152"/>
      <c r="AE49" s="152"/>
      <c r="AF49" s="152"/>
      <c r="AG49" s="152"/>
      <c r="AH49" s="152"/>
      <c r="AI49" s="156"/>
      <c r="AJ49" s="155"/>
      <c r="AK49" s="152" t="s">
        <v>205</v>
      </c>
      <c r="AL49" s="154"/>
      <c r="AM49" s="153"/>
      <c r="AN49" s="152"/>
      <c r="AO49" s="152"/>
      <c r="AP49" s="152"/>
      <c r="AQ49" s="152"/>
      <c r="AR49" s="152"/>
      <c r="AS49" s="152" t="s">
        <v>205</v>
      </c>
      <c r="AT49" s="152"/>
      <c r="AU49" s="152"/>
      <c r="AV49" s="152"/>
      <c r="AW49" s="154"/>
      <c r="AX49" s="153" t="s">
        <v>205</v>
      </c>
      <c r="AY49" s="151" t="s">
        <v>1711</v>
      </c>
      <c r="AZ49" s="151" t="s">
        <v>1640</v>
      </c>
      <c r="BA49" s="151" t="s">
        <v>1984</v>
      </c>
      <c r="BB49" s="152"/>
      <c r="BC49" s="151"/>
      <c r="BD49" s="151"/>
      <c r="BE49" s="151"/>
      <c r="BF49" s="152"/>
      <c r="BG49" s="151"/>
      <c r="BH49" s="151"/>
      <c r="BI49" s="151"/>
      <c r="BJ49" s="152"/>
      <c r="BK49" s="151"/>
      <c r="BL49" s="151"/>
      <c r="BM49" s="151"/>
      <c r="BN49" s="147" t="s">
        <v>1983</v>
      </c>
      <c r="BO49" s="151" t="s">
        <v>1919</v>
      </c>
      <c r="BP49" s="150"/>
      <c r="BQ49" s="149"/>
      <c r="BS49" s="148" t="str">
        <f>IF(OR(O49="x",P49="x"),"x","")</f>
        <v>x</v>
      </c>
      <c r="BT49" s="148" t="str">
        <f>IF((Q49="x"),"x","")</f>
        <v/>
      </c>
      <c r="BU49" s="148" t="str">
        <f>IF(OR(R49="x",S49="x"),"x","")</f>
        <v/>
      </c>
      <c r="BV49" s="148" t="str">
        <f>IF(OR(U49="x",V49="x", W49="x",X49="x",Y49="x",Z49="x",AA49="x"),"x","")</f>
        <v>x</v>
      </c>
      <c r="BW49" s="148" t="str">
        <f>IF(OR(AB49="x",AC49="x", AD49="x",AE49="x"),"x","")</f>
        <v/>
      </c>
      <c r="BX49" s="148" t="str">
        <f>IF(OR(AF49="x",AG49="x", AH49="x"),"x","")</f>
        <v/>
      </c>
      <c r="BY49" s="148" t="str">
        <f>IF(OR(AI49="x",T49="x"),"x","")</f>
        <v/>
      </c>
    </row>
    <row r="50" spans="1:77" s="167" customFormat="1" ht="16" x14ac:dyDescent="0.2">
      <c r="A50" s="167">
        <v>590</v>
      </c>
      <c r="B50" s="167">
        <v>17</v>
      </c>
      <c r="C50" s="167" t="s">
        <v>1487</v>
      </c>
      <c r="D50" s="167" t="s">
        <v>1982</v>
      </c>
      <c r="E50" s="167">
        <v>2019</v>
      </c>
      <c r="F50" s="178" t="s">
        <v>1981</v>
      </c>
      <c r="G50" s="178" t="s">
        <v>1980</v>
      </c>
      <c r="H50" s="167" t="s">
        <v>1979</v>
      </c>
      <c r="I50" s="177" t="s">
        <v>1978</v>
      </c>
      <c r="J50" s="169" t="s">
        <v>52</v>
      </c>
      <c r="K50" s="167" t="s">
        <v>74</v>
      </c>
      <c r="L50" s="167" t="s">
        <v>73</v>
      </c>
      <c r="M50" s="167" t="s">
        <v>73</v>
      </c>
      <c r="N50" s="170" t="s">
        <v>73</v>
      </c>
      <c r="O50" s="173"/>
      <c r="P50" s="172"/>
      <c r="Q50" s="172"/>
      <c r="R50" s="172"/>
      <c r="S50" s="172"/>
      <c r="T50" s="172"/>
      <c r="U50" s="176"/>
      <c r="V50" s="172"/>
      <c r="W50" s="172"/>
      <c r="X50" s="172"/>
      <c r="Y50" s="172"/>
      <c r="Z50" s="172"/>
      <c r="AA50" s="172"/>
      <c r="AB50" s="172"/>
      <c r="AC50" s="172"/>
      <c r="AD50" s="172"/>
      <c r="AE50" s="172"/>
      <c r="AF50" s="172"/>
      <c r="AG50" s="172"/>
      <c r="AH50" s="172"/>
      <c r="AI50" s="175" t="s">
        <v>205</v>
      </c>
      <c r="AJ50" s="174" t="s">
        <v>205</v>
      </c>
      <c r="AK50" s="172"/>
      <c r="AL50" s="163"/>
      <c r="AM50" s="173"/>
      <c r="AN50" s="172"/>
      <c r="AO50" s="172"/>
      <c r="AP50" s="172"/>
      <c r="AQ50" s="172"/>
      <c r="AR50" s="172"/>
      <c r="AS50" s="172"/>
      <c r="AT50" s="172" t="s">
        <v>205</v>
      </c>
      <c r="AU50" s="172"/>
      <c r="AV50" s="172"/>
      <c r="AW50" s="163"/>
      <c r="AX50" s="173"/>
      <c r="AY50" s="171"/>
      <c r="AZ50" s="171"/>
      <c r="BA50" s="171"/>
      <c r="BB50" s="172"/>
      <c r="BC50" s="171"/>
      <c r="BD50" s="171"/>
      <c r="BE50" s="171"/>
      <c r="BF50" s="172" t="s">
        <v>205</v>
      </c>
      <c r="BG50" s="171" t="s">
        <v>1566</v>
      </c>
      <c r="BH50" s="171" t="s">
        <v>1564</v>
      </c>
      <c r="BI50" s="171"/>
      <c r="BJ50" s="172"/>
      <c r="BK50" s="171"/>
      <c r="BL50" s="171"/>
      <c r="BM50" s="171"/>
      <c r="BN50" s="167" t="s">
        <v>1977</v>
      </c>
      <c r="BO50" s="171" t="s">
        <v>1489</v>
      </c>
      <c r="BP50" s="170" t="s">
        <v>1976</v>
      </c>
      <c r="BQ50" s="173" t="s">
        <v>205</v>
      </c>
      <c r="BS50" s="168" t="str">
        <f>IF(OR(O50="x",P50="x"),"x","")</f>
        <v/>
      </c>
      <c r="BT50" s="168" t="str">
        <f>IF((Q50="x"),"x","")</f>
        <v/>
      </c>
      <c r="BU50" s="168" t="str">
        <f>IF(OR(R50="x",S50="x"),"x","")</f>
        <v/>
      </c>
      <c r="BV50" s="168" t="str">
        <f>IF(OR(U50="x",V50="x", W50="x",X50="x",Y50="x",Z50="x",AA50="x"),"x","")</f>
        <v/>
      </c>
      <c r="BW50" s="168" t="str">
        <f>IF(OR(AB50="x",AC50="x", AD50="x",AE50="x"),"x","")</f>
        <v/>
      </c>
      <c r="BX50" s="168" t="str">
        <f>IF(OR(AF50="x",AG50="x", AH50="x"),"x","")</f>
        <v/>
      </c>
      <c r="BY50" s="168" t="str">
        <f>IF(OR(AI50="x",T50="x"),"x","")</f>
        <v>x</v>
      </c>
    </row>
    <row r="51" spans="1:77" ht="16" x14ac:dyDescent="0.2">
      <c r="A51" s="119">
        <v>600</v>
      </c>
      <c r="B51" s="119">
        <v>452</v>
      </c>
      <c r="C51" s="119" t="s">
        <v>1487</v>
      </c>
      <c r="D51" s="119" t="s">
        <v>1975</v>
      </c>
      <c r="E51" s="119">
        <v>2017</v>
      </c>
      <c r="F51" s="122" t="s">
        <v>1974</v>
      </c>
      <c r="G51" s="122" t="s">
        <v>1973</v>
      </c>
      <c r="H51" s="119" t="s">
        <v>1972</v>
      </c>
      <c r="I51" s="146" t="s">
        <v>1971</v>
      </c>
      <c r="J51" s="119" t="s">
        <v>34</v>
      </c>
      <c r="K51" s="119" t="s">
        <v>74</v>
      </c>
      <c r="L51" s="119" t="s">
        <v>74</v>
      </c>
      <c r="M51" s="119" t="s">
        <v>74</v>
      </c>
      <c r="N51" s="179" t="s">
        <v>74</v>
      </c>
      <c r="O51" s="120" t="s">
        <v>205</v>
      </c>
      <c r="P51" s="120"/>
      <c r="Q51" s="120" t="s">
        <v>205</v>
      </c>
      <c r="R51" s="120"/>
      <c r="S51" s="120"/>
      <c r="T51" s="120"/>
      <c r="W51" s="120"/>
      <c r="X51" s="120"/>
      <c r="Y51" s="120"/>
      <c r="Z51" s="120"/>
      <c r="AA51" s="120"/>
      <c r="AB51" s="120"/>
      <c r="AC51" s="120"/>
      <c r="AD51" s="120"/>
      <c r="AE51" s="120"/>
      <c r="AF51" s="120"/>
      <c r="AG51" s="120"/>
      <c r="AH51" s="120"/>
      <c r="AI51" s="136" t="s">
        <v>205</v>
      </c>
      <c r="AJ51" s="141"/>
      <c r="AK51" s="120"/>
      <c r="AL51" s="136" t="s">
        <v>205</v>
      </c>
      <c r="AM51" s="120"/>
      <c r="AN51" s="120"/>
      <c r="AO51" s="120"/>
      <c r="AP51" s="120"/>
      <c r="AQ51" s="120"/>
      <c r="AR51" s="120"/>
      <c r="AS51" s="120"/>
      <c r="AT51" s="120" t="s">
        <v>205</v>
      </c>
      <c r="AU51" s="120"/>
      <c r="AV51" s="120"/>
      <c r="AW51" s="120"/>
      <c r="AX51" s="141"/>
      <c r="AY51" s="138"/>
      <c r="AZ51" s="138"/>
      <c r="BA51" s="140"/>
      <c r="BB51" s="120"/>
      <c r="BC51" s="138"/>
      <c r="BD51" s="138"/>
      <c r="BE51" s="138"/>
      <c r="BF51" s="141" t="s">
        <v>205</v>
      </c>
      <c r="BG51" s="138" t="s">
        <v>1855</v>
      </c>
      <c r="BH51" s="138" t="s">
        <v>1566</v>
      </c>
      <c r="BI51" s="138" t="s">
        <v>1598</v>
      </c>
      <c r="BJ51" s="141"/>
      <c r="BK51" s="138"/>
      <c r="BL51" s="138"/>
      <c r="BM51" s="140"/>
      <c r="BN51" s="139" t="s">
        <v>1970</v>
      </c>
      <c r="BO51" s="138" t="s">
        <v>1489</v>
      </c>
      <c r="BP51" s="137" t="s">
        <v>1969</v>
      </c>
      <c r="BS51" s="123" t="str">
        <f>IF(OR(O51="x",P51="x"),"x","")</f>
        <v>x</v>
      </c>
      <c r="BT51" s="123" t="str">
        <f>IF((Q51="x"),"x","")</f>
        <v>x</v>
      </c>
      <c r="BU51" s="123" t="str">
        <f>IF(OR(R51="x",S51="x"),"x","")</f>
        <v/>
      </c>
      <c r="BV51" s="123" t="str">
        <f>IF(OR(U51="x",V51="x", W51="x",X51="x",Y51="x",Z51="x",AA51="x"),"x","")</f>
        <v/>
      </c>
      <c r="BW51" s="123" t="str">
        <f>IF(OR(AB51="x",AC51="x", AD51="x",AE51="x"),"x","")</f>
        <v/>
      </c>
      <c r="BX51" s="123" t="str">
        <f>IF(OR(AF51="x",AG51="x", AH51="x"),"x","")</f>
        <v/>
      </c>
      <c r="BY51" s="123" t="str">
        <f>IF(OR(AI51="x",T51="x"),"x","")</f>
        <v>x</v>
      </c>
    </row>
    <row r="52" spans="1:77" s="147" customFormat="1" ht="16" x14ac:dyDescent="0.2">
      <c r="A52" s="147">
        <v>647</v>
      </c>
      <c r="B52" s="147">
        <v>1193</v>
      </c>
      <c r="C52" s="147" t="s">
        <v>1487</v>
      </c>
      <c r="D52" s="147" t="s">
        <v>1968</v>
      </c>
      <c r="E52" s="147">
        <v>2012</v>
      </c>
      <c r="F52" s="159" t="s">
        <v>1967</v>
      </c>
      <c r="G52" s="159" t="s">
        <v>1966</v>
      </c>
      <c r="H52" s="147" t="s">
        <v>1965</v>
      </c>
      <c r="I52" s="158" t="s">
        <v>1964</v>
      </c>
      <c r="J52" s="149" t="s">
        <v>52</v>
      </c>
      <c r="K52" s="147" t="s">
        <v>74</v>
      </c>
      <c r="L52" s="147" t="s">
        <v>74</v>
      </c>
      <c r="M52" s="147" t="s">
        <v>73</v>
      </c>
      <c r="N52" s="150" t="s">
        <v>73</v>
      </c>
      <c r="O52" s="153" t="s">
        <v>205</v>
      </c>
      <c r="P52" s="152"/>
      <c r="Q52" s="152"/>
      <c r="R52" s="152"/>
      <c r="S52" s="152"/>
      <c r="T52" s="152"/>
      <c r="U52" s="157" t="s">
        <v>205</v>
      </c>
      <c r="V52" s="152"/>
      <c r="W52" s="152"/>
      <c r="X52" s="152"/>
      <c r="Y52" s="152"/>
      <c r="Z52" s="152"/>
      <c r="AA52" s="152"/>
      <c r="AB52" s="152"/>
      <c r="AC52" s="152"/>
      <c r="AD52" s="152"/>
      <c r="AE52" s="152"/>
      <c r="AF52" s="152"/>
      <c r="AG52" s="152"/>
      <c r="AH52" s="152"/>
      <c r="AI52" s="156"/>
      <c r="AJ52" s="155"/>
      <c r="AK52" s="152" t="s">
        <v>205</v>
      </c>
      <c r="AL52" s="154"/>
      <c r="AM52" s="153"/>
      <c r="AN52" s="152"/>
      <c r="AO52" s="152"/>
      <c r="AP52" s="152"/>
      <c r="AQ52" s="152"/>
      <c r="AR52" s="152"/>
      <c r="AS52" s="152"/>
      <c r="AT52" s="152" t="s">
        <v>205</v>
      </c>
      <c r="AU52" s="152"/>
      <c r="AV52" s="152"/>
      <c r="AW52" s="154"/>
      <c r="AX52" s="153"/>
      <c r="AY52" s="151"/>
      <c r="AZ52" s="151"/>
      <c r="BA52" s="151"/>
      <c r="BB52" s="152"/>
      <c r="BC52" s="151"/>
      <c r="BD52" s="151"/>
      <c r="BE52" s="151"/>
      <c r="BF52" s="152" t="s">
        <v>205</v>
      </c>
      <c r="BG52" s="151" t="s">
        <v>1566</v>
      </c>
      <c r="BH52" s="151" t="s">
        <v>1564</v>
      </c>
      <c r="BI52" s="151" t="s">
        <v>1565</v>
      </c>
      <c r="BJ52" s="152"/>
      <c r="BK52" s="151"/>
      <c r="BL52" s="151"/>
      <c r="BM52" s="151"/>
      <c r="BN52" s="147" t="s">
        <v>1963</v>
      </c>
      <c r="BO52" s="151" t="s">
        <v>1962</v>
      </c>
      <c r="BP52" s="150" t="s">
        <v>1961</v>
      </c>
      <c r="BQ52" s="149"/>
      <c r="BS52" s="148" t="str">
        <f>IF(OR(O52="x",P52="x"),"x","")</f>
        <v>x</v>
      </c>
      <c r="BT52" s="148" t="str">
        <f>IF((Q52="x"),"x","")</f>
        <v/>
      </c>
      <c r="BU52" s="148" t="str">
        <f>IF(OR(R52="x",S52="x"),"x","")</f>
        <v/>
      </c>
      <c r="BV52" s="148" t="str">
        <f>IF(OR(U52="x",V52="x", W52="x",X52="x",Y52="x",Z52="x",AA52="x"),"x","")</f>
        <v>x</v>
      </c>
      <c r="BW52" s="148" t="str">
        <f>IF(OR(AB52="x",AC52="x", AD52="x",AE52="x"),"x","")</f>
        <v/>
      </c>
      <c r="BX52" s="148" t="str">
        <f>IF(OR(AF52="x",AG52="x", AH52="x"),"x","")</f>
        <v/>
      </c>
      <c r="BY52" s="148" t="str">
        <f>IF(OR(AI52="x",T52="x"),"x","")</f>
        <v/>
      </c>
    </row>
    <row r="53" spans="1:77" s="167" customFormat="1" ht="16" x14ac:dyDescent="0.2">
      <c r="A53" s="167">
        <v>655</v>
      </c>
      <c r="B53" s="167">
        <v>1273</v>
      </c>
      <c r="C53" s="167" t="s">
        <v>1487</v>
      </c>
      <c r="D53" s="167" t="s">
        <v>1960</v>
      </c>
      <c r="E53" s="167">
        <v>2012</v>
      </c>
      <c r="F53" s="178" t="s">
        <v>1959</v>
      </c>
      <c r="G53" s="178" t="s">
        <v>1958</v>
      </c>
      <c r="H53" s="167" t="s">
        <v>1532</v>
      </c>
      <c r="I53" s="177" t="s">
        <v>1957</v>
      </c>
      <c r="J53" s="169" t="s">
        <v>52</v>
      </c>
      <c r="K53" s="167" t="s">
        <v>73</v>
      </c>
      <c r="L53" s="167" t="s">
        <v>73</v>
      </c>
      <c r="M53" s="167" t="s">
        <v>74</v>
      </c>
      <c r="N53" s="170" t="s">
        <v>73</v>
      </c>
      <c r="O53" s="173"/>
      <c r="P53" s="172"/>
      <c r="Q53" s="172"/>
      <c r="R53" s="172"/>
      <c r="S53" s="172"/>
      <c r="T53" s="172"/>
      <c r="U53" s="176"/>
      <c r="V53" s="172"/>
      <c r="W53" s="172"/>
      <c r="X53" s="172"/>
      <c r="Y53" s="172"/>
      <c r="Z53" s="172"/>
      <c r="AA53" s="172"/>
      <c r="AB53" s="172" t="s">
        <v>205</v>
      </c>
      <c r="AC53" s="172"/>
      <c r="AD53" s="172"/>
      <c r="AE53" s="172"/>
      <c r="AF53" s="172"/>
      <c r="AG53" s="172"/>
      <c r="AH53" s="172"/>
      <c r="AI53" s="175"/>
      <c r="AJ53" s="174"/>
      <c r="AK53" s="172"/>
      <c r="AL53" s="163"/>
      <c r="AM53" s="173"/>
      <c r="AN53" s="172"/>
      <c r="AO53" s="172"/>
      <c r="AP53" s="172"/>
      <c r="AQ53" s="172"/>
      <c r="AR53" s="172"/>
      <c r="AS53" s="172"/>
      <c r="AT53" s="172"/>
      <c r="AU53" s="172"/>
      <c r="AV53" s="172" t="s">
        <v>205</v>
      </c>
      <c r="AW53" s="163"/>
      <c r="AX53" s="173"/>
      <c r="AY53" s="171"/>
      <c r="AZ53" s="171"/>
      <c r="BA53" s="171"/>
      <c r="BB53" s="172"/>
      <c r="BC53" s="171"/>
      <c r="BD53" s="171"/>
      <c r="BE53" s="171"/>
      <c r="BF53" s="172"/>
      <c r="BG53" s="171"/>
      <c r="BH53" s="171"/>
      <c r="BI53" s="171"/>
      <c r="BJ53" s="172" t="s">
        <v>205</v>
      </c>
      <c r="BK53" s="171" t="s">
        <v>1646</v>
      </c>
      <c r="BL53" s="171"/>
      <c r="BM53" s="171"/>
      <c r="BN53" s="167" t="s">
        <v>1956</v>
      </c>
      <c r="BO53" s="171" t="s">
        <v>1489</v>
      </c>
      <c r="BP53" s="170" t="s">
        <v>1955</v>
      </c>
      <c r="BQ53" s="169"/>
      <c r="BS53" s="168" t="str">
        <f>IF(OR(O53="x",P53="x"),"x","")</f>
        <v/>
      </c>
      <c r="BT53" s="168" t="str">
        <f>IF((Q53="x"),"x","")</f>
        <v/>
      </c>
      <c r="BU53" s="168" t="str">
        <f>IF(OR(R53="x",S53="x"),"x","")</f>
        <v/>
      </c>
      <c r="BV53" s="168" t="str">
        <f>IF(OR(U53="x",V53="x", W53="x",X53="x",Y53="x",Z53="x",AA53="x"),"x","")</f>
        <v/>
      </c>
      <c r="BW53" s="168" t="str">
        <f>IF(OR(AB53="x",AC53="x", AD53="x",AE53="x"),"x","")</f>
        <v>x</v>
      </c>
      <c r="BX53" s="168" t="str">
        <f>IF(OR(AF53="x",AG53="x", AH53="x"),"x","")</f>
        <v/>
      </c>
      <c r="BY53" s="168" t="str">
        <f>IF(OR(AI53="x",T53="x"),"x","")</f>
        <v/>
      </c>
    </row>
    <row r="54" spans="1:77" s="147" customFormat="1" ht="16" x14ac:dyDescent="0.2">
      <c r="A54" s="147">
        <v>663</v>
      </c>
      <c r="B54" s="147">
        <v>854</v>
      </c>
      <c r="C54" s="147" t="s">
        <v>1487</v>
      </c>
      <c r="D54" s="147" t="s">
        <v>1954</v>
      </c>
      <c r="E54" s="147">
        <v>2015</v>
      </c>
      <c r="F54" s="159" t="s">
        <v>1953</v>
      </c>
      <c r="G54" s="159" t="s">
        <v>1952</v>
      </c>
      <c r="H54" s="147" t="s">
        <v>1713</v>
      </c>
      <c r="I54" s="158" t="s">
        <v>1951</v>
      </c>
      <c r="J54" s="149" t="s">
        <v>34</v>
      </c>
      <c r="K54" s="147" t="s">
        <v>73</v>
      </c>
      <c r="L54" s="147" t="s">
        <v>73</v>
      </c>
      <c r="M54" s="147" t="s">
        <v>74</v>
      </c>
      <c r="N54" s="150" t="s">
        <v>74</v>
      </c>
      <c r="O54" s="153"/>
      <c r="P54" s="152"/>
      <c r="Q54" s="152"/>
      <c r="R54" s="152"/>
      <c r="S54" s="152"/>
      <c r="T54" s="152"/>
      <c r="U54" s="157"/>
      <c r="V54" s="152"/>
      <c r="W54" s="152"/>
      <c r="X54" s="152"/>
      <c r="Y54" s="152"/>
      <c r="Z54" s="152"/>
      <c r="AA54" s="152"/>
      <c r="AB54" s="152" t="s">
        <v>205</v>
      </c>
      <c r="AC54" s="152"/>
      <c r="AD54" s="152"/>
      <c r="AE54" s="152"/>
      <c r="AF54" s="152"/>
      <c r="AG54" s="152"/>
      <c r="AH54" s="152"/>
      <c r="AI54" s="156"/>
      <c r="AJ54" s="155"/>
      <c r="AK54" s="152"/>
      <c r="AL54" s="154"/>
      <c r="AM54" s="153"/>
      <c r="AN54" s="152"/>
      <c r="AO54" s="152"/>
      <c r="AP54" s="152"/>
      <c r="AQ54" s="152"/>
      <c r="AR54" s="152"/>
      <c r="AS54" s="152"/>
      <c r="AT54" s="152"/>
      <c r="AU54" s="152"/>
      <c r="AV54" s="152" t="s">
        <v>205</v>
      </c>
      <c r="AW54" s="154" t="s">
        <v>205</v>
      </c>
      <c r="AX54" s="153"/>
      <c r="AY54" s="151"/>
      <c r="AZ54" s="151"/>
      <c r="BA54" s="151"/>
      <c r="BB54" s="152"/>
      <c r="BC54" s="151"/>
      <c r="BD54" s="151"/>
      <c r="BE54" s="151"/>
      <c r="BF54" s="152"/>
      <c r="BG54" s="151"/>
      <c r="BH54" s="151"/>
      <c r="BI54" s="151"/>
      <c r="BJ54" s="152" t="s">
        <v>205</v>
      </c>
      <c r="BK54" s="151" t="s">
        <v>1646</v>
      </c>
      <c r="BL54" s="151" t="s">
        <v>1512</v>
      </c>
      <c r="BM54" s="151"/>
      <c r="BN54" s="147" t="s">
        <v>1950</v>
      </c>
      <c r="BO54" s="151" t="s">
        <v>1489</v>
      </c>
      <c r="BP54" s="150" t="s">
        <v>1949</v>
      </c>
      <c r="BQ54" s="149"/>
      <c r="BS54" s="148" t="str">
        <f>IF(OR(O54="x",P54="x"),"x","")</f>
        <v/>
      </c>
      <c r="BT54" s="148" t="str">
        <f>IF((Q54="x"),"x","")</f>
        <v/>
      </c>
      <c r="BU54" s="148" t="str">
        <f>IF(OR(R54="x",S54="x"),"x","")</f>
        <v/>
      </c>
      <c r="BV54" s="148" t="str">
        <f>IF(OR(U54="x",V54="x", W54="x",X54="x",Y54="x",Z54="x",AA54="x"),"x","")</f>
        <v/>
      </c>
      <c r="BW54" s="148" t="str">
        <f>IF(OR(AB54="x",AC54="x", AD54="x",AE54="x"),"x","")</f>
        <v>x</v>
      </c>
      <c r="BX54" s="148" t="str">
        <f>IF(OR(AF54="x",AG54="x", AH54="x"),"x","")</f>
        <v/>
      </c>
      <c r="BY54" s="148" t="str">
        <f>IF(OR(AI54="x",T54="x"),"x","")</f>
        <v/>
      </c>
    </row>
    <row r="55" spans="1:77" s="167" customFormat="1" ht="16" x14ac:dyDescent="0.2">
      <c r="A55" s="167">
        <v>676</v>
      </c>
      <c r="B55" s="167">
        <v>790</v>
      </c>
      <c r="C55" s="167" t="s">
        <v>1487</v>
      </c>
      <c r="D55" s="167" t="s">
        <v>1948</v>
      </c>
      <c r="E55" s="167">
        <v>2017</v>
      </c>
      <c r="F55" s="178" t="s">
        <v>1947</v>
      </c>
      <c r="G55" s="178" t="s">
        <v>1946</v>
      </c>
      <c r="H55" s="167" t="s">
        <v>1816</v>
      </c>
      <c r="I55" s="177" t="s">
        <v>1945</v>
      </c>
      <c r="J55" s="169" t="s">
        <v>28</v>
      </c>
      <c r="K55" s="167" t="s">
        <v>74</v>
      </c>
      <c r="L55" s="167" t="s">
        <v>74</v>
      </c>
      <c r="M55" s="167" t="s">
        <v>74</v>
      </c>
      <c r="N55" s="170" t="s">
        <v>74</v>
      </c>
      <c r="O55" s="173"/>
      <c r="P55" s="172"/>
      <c r="Q55" s="172"/>
      <c r="R55" s="172"/>
      <c r="S55" s="172"/>
      <c r="T55" s="172"/>
      <c r="U55" s="176"/>
      <c r="V55" s="172"/>
      <c r="W55" s="172"/>
      <c r="X55" s="172" t="s">
        <v>205</v>
      </c>
      <c r="Y55" s="172"/>
      <c r="Z55" s="172"/>
      <c r="AA55" s="172"/>
      <c r="AB55" s="172"/>
      <c r="AC55" s="172"/>
      <c r="AD55" s="172"/>
      <c r="AE55" s="172"/>
      <c r="AF55" s="172"/>
      <c r="AG55" s="172"/>
      <c r="AH55" s="172"/>
      <c r="AI55" s="175"/>
      <c r="AJ55" s="174"/>
      <c r="AK55" s="172" t="s">
        <v>205</v>
      </c>
      <c r="AL55" s="163"/>
      <c r="AM55" s="173"/>
      <c r="AN55" s="172"/>
      <c r="AO55" s="172"/>
      <c r="AP55" s="172"/>
      <c r="AQ55" s="172"/>
      <c r="AR55" s="172"/>
      <c r="AS55" s="172"/>
      <c r="AT55" s="172" t="s">
        <v>205</v>
      </c>
      <c r="AU55" s="172"/>
      <c r="AV55" s="172"/>
      <c r="AW55" s="163"/>
      <c r="AX55" s="173"/>
      <c r="AY55" s="171"/>
      <c r="AZ55" s="171"/>
      <c r="BA55" s="171"/>
      <c r="BB55" s="172"/>
      <c r="BC55" s="171"/>
      <c r="BD55" s="171"/>
      <c r="BE55" s="171"/>
      <c r="BF55" s="172" t="s">
        <v>205</v>
      </c>
      <c r="BG55" s="171" t="s">
        <v>1564</v>
      </c>
      <c r="BH55" s="171" t="s">
        <v>1598</v>
      </c>
      <c r="BI55" s="171" t="s">
        <v>1625</v>
      </c>
      <c r="BJ55" s="172"/>
      <c r="BK55" s="171"/>
      <c r="BL55" s="171"/>
      <c r="BM55" s="171"/>
      <c r="BN55" s="167" t="s">
        <v>1475</v>
      </c>
      <c r="BO55" s="171" t="s">
        <v>1475</v>
      </c>
      <c r="BP55" s="170"/>
      <c r="BQ55" s="169"/>
      <c r="BS55" s="168" t="str">
        <f>IF(OR(O55="x",P55="x"),"x","")</f>
        <v/>
      </c>
      <c r="BT55" s="168" t="str">
        <f>IF((Q55="x"),"x","")</f>
        <v/>
      </c>
      <c r="BU55" s="168" t="str">
        <f>IF(OR(R55="x",S55="x"),"x","")</f>
        <v/>
      </c>
      <c r="BV55" s="168" t="str">
        <f>IF(OR(U55="x",V55="x", W55="x",X55="x",Y55="x",Z55="x",AA55="x"),"x","")</f>
        <v>x</v>
      </c>
      <c r="BW55" s="168" t="str">
        <f>IF(OR(AB55="x",AC55="x", AD55="x",AE55="x"),"x","")</f>
        <v/>
      </c>
      <c r="BX55" s="168" t="str">
        <f>IF(OR(AF55="x",AG55="x", AH55="x"),"x","")</f>
        <v/>
      </c>
      <c r="BY55" s="168" t="str">
        <f>IF(OR(AI55="x",T55="x"),"x","")</f>
        <v/>
      </c>
    </row>
    <row r="56" spans="1:77" ht="16" x14ac:dyDescent="0.2">
      <c r="A56" s="119">
        <v>706</v>
      </c>
      <c r="B56" s="119">
        <v>252</v>
      </c>
      <c r="C56" s="119" t="s">
        <v>1487</v>
      </c>
      <c r="D56" s="119" t="s">
        <v>1944</v>
      </c>
      <c r="E56" s="119">
        <v>2018</v>
      </c>
      <c r="F56" s="122" t="s">
        <v>1943</v>
      </c>
      <c r="G56" s="122" t="s">
        <v>1942</v>
      </c>
      <c r="H56" s="119" t="s">
        <v>1941</v>
      </c>
      <c r="I56" s="166" t="s">
        <v>1940</v>
      </c>
      <c r="J56" s="119" t="s">
        <v>52</v>
      </c>
      <c r="K56" s="119" t="s">
        <v>74</v>
      </c>
      <c r="L56" s="119" t="s">
        <v>73</v>
      </c>
      <c r="M56" s="119" t="s">
        <v>74</v>
      </c>
      <c r="N56" s="137" t="s">
        <v>73</v>
      </c>
      <c r="O56" s="120" t="s">
        <v>205</v>
      </c>
      <c r="P56" s="120"/>
      <c r="Q56" s="120"/>
      <c r="R56" s="120"/>
      <c r="S56" s="120"/>
      <c r="T56" s="120"/>
      <c r="W56" s="120"/>
      <c r="X56" s="120"/>
      <c r="Y56" s="120"/>
      <c r="Z56" s="120"/>
      <c r="AA56" s="120"/>
      <c r="AB56" s="120"/>
      <c r="AC56" s="120"/>
      <c r="AD56" s="120"/>
      <c r="AE56" s="120"/>
      <c r="AF56" s="120"/>
      <c r="AG56" s="120"/>
      <c r="AH56" s="120"/>
      <c r="AI56" s="136" t="s">
        <v>205</v>
      </c>
      <c r="AJ56" s="141"/>
      <c r="AK56" s="120"/>
      <c r="AL56" s="136"/>
      <c r="AM56" s="120"/>
      <c r="AN56" s="120"/>
      <c r="AO56" s="120"/>
      <c r="AP56" s="120"/>
      <c r="AQ56" s="120"/>
      <c r="AR56" s="120" t="s">
        <v>205</v>
      </c>
      <c r="AS56" s="120"/>
      <c r="AT56" s="120"/>
      <c r="AU56" s="120"/>
      <c r="AV56" s="120"/>
      <c r="AW56" s="120"/>
      <c r="AX56" s="141" t="s">
        <v>205</v>
      </c>
      <c r="AY56" s="138" t="s">
        <v>1939</v>
      </c>
      <c r="AZ56" s="138"/>
      <c r="BA56" s="140"/>
      <c r="BB56" s="120"/>
      <c r="BC56" s="138"/>
      <c r="BD56" s="138"/>
      <c r="BE56" s="138"/>
      <c r="BF56" s="141" t="s">
        <v>205</v>
      </c>
      <c r="BG56" s="138" t="s">
        <v>1476</v>
      </c>
      <c r="BH56" s="138" t="s">
        <v>1633</v>
      </c>
      <c r="BI56" s="138"/>
      <c r="BJ56" s="141"/>
      <c r="BK56" s="138"/>
      <c r="BL56" s="138"/>
      <c r="BM56" s="140"/>
      <c r="BN56" s="139" t="s">
        <v>67</v>
      </c>
      <c r="BO56" s="138" t="s">
        <v>1489</v>
      </c>
      <c r="BP56" s="137" t="s">
        <v>1938</v>
      </c>
      <c r="BS56" s="123" t="str">
        <f>IF(OR(O56="x",P56="x"),"x","")</f>
        <v>x</v>
      </c>
      <c r="BT56" s="123" t="str">
        <f>IF((Q56="x"),"x","")</f>
        <v/>
      </c>
      <c r="BU56" s="123" t="str">
        <f>IF(OR(R56="x",S56="x"),"x","")</f>
        <v/>
      </c>
      <c r="BV56" s="123" t="str">
        <f>IF(OR(U56="x",V56="x", W56="x",X56="x",Y56="x",Z56="x",AA56="x"),"x","")</f>
        <v/>
      </c>
      <c r="BW56" s="123" t="str">
        <f>IF(OR(AB56="x",AC56="x", AD56="x",AE56="x"),"x","")</f>
        <v/>
      </c>
      <c r="BX56" s="123" t="str">
        <f>IF(OR(AF56="x",AG56="x", AH56="x"),"x","")</f>
        <v/>
      </c>
      <c r="BY56" s="123" t="str">
        <f>IF(OR(AI56="x",T56="x"),"x","")</f>
        <v>x</v>
      </c>
    </row>
    <row r="57" spans="1:77" ht="16" x14ac:dyDescent="0.2">
      <c r="A57" s="119">
        <v>776</v>
      </c>
      <c r="B57" s="119">
        <v>728</v>
      </c>
      <c r="C57" s="119" t="s">
        <v>1487</v>
      </c>
      <c r="D57" s="119" t="s">
        <v>1937</v>
      </c>
      <c r="E57" s="119">
        <v>2015</v>
      </c>
      <c r="F57" s="122" t="s">
        <v>1936</v>
      </c>
      <c r="G57" s="122" t="s">
        <v>1935</v>
      </c>
      <c r="H57" s="119" t="s">
        <v>1746</v>
      </c>
      <c r="I57" s="146" t="s">
        <v>1934</v>
      </c>
      <c r="J57" s="139" t="s">
        <v>52</v>
      </c>
      <c r="K57" s="119" t="s">
        <v>73</v>
      </c>
      <c r="L57" s="119" t="s">
        <v>73</v>
      </c>
      <c r="M57" s="119" t="s">
        <v>74</v>
      </c>
      <c r="N57" s="137" t="s">
        <v>73</v>
      </c>
      <c r="O57" s="141"/>
      <c r="P57" s="120"/>
      <c r="Q57" s="120"/>
      <c r="R57" s="120"/>
      <c r="S57" s="120"/>
      <c r="T57" s="120"/>
      <c r="W57" s="120"/>
      <c r="X57" s="120"/>
      <c r="Y57" s="120"/>
      <c r="Z57" s="120"/>
      <c r="AA57" s="120"/>
      <c r="AB57" s="120" t="s">
        <v>205</v>
      </c>
      <c r="AC57" s="120"/>
      <c r="AD57" s="120"/>
      <c r="AE57" s="120"/>
      <c r="AF57" s="120"/>
      <c r="AG57" s="120"/>
      <c r="AH57" s="120"/>
      <c r="AI57" s="136"/>
      <c r="AJ57" s="141"/>
      <c r="AK57" s="120"/>
      <c r="AL57" s="136"/>
      <c r="AM57" s="120" t="s">
        <v>205</v>
      </c>
      <c r="AN57" s="120"/>
      <c r="AO57" s="120"/>
      <c r="AP57" s="120"/>
      <c r="AQ57" s="120"/>
      <c r="AR57" s="120"/>
      <c r="AS57" s="120"/>
      <c r="AT57" s="120" t="s">
        <v>205</v>
      </c>
      <c r="AU57" s="120"/>
      <c r="AV57" s="120" t="s">
        <v>205</v>
      </c>
      <c r="AW57" s="120"/>
      <c r="AX57" s="141" t="s">
        <v>205</v>
      </c>
      <c r="AY57" s="119" t="s">
        <v>1503</v>
      </c>
      <c r="AZ57" s="138"/>
      <c r="BA57" s="140"/>
      <c r="BB57" s="120"/>
      <c r="BC57" s="138"/>
      <c r="BD57" s="138"/>
      <c r="BE57" s="138"/>
      <c r="BF57" s="141"/>
      <c r="BH57" s="138"/>
      <c r="BI57" s="138"/>
      <c r="BJ57" s="141" t="s">
        <v>205</v>
      </c>
      <c r="BK57" s="119" t="s">
        <v>1500</v>
      </c>
      <c r="BL57" s="119" t="s">
        <v>1491</v>
      </c>
      <c r="BM57" s="140"/>
      <c r="BN57" s="139" t="s">
        <v>1511</v>
      </c>
      <c r="BO57" s="138" t="s">
        <v>1511</v>
      </c>
      <c r="BP57" s="137" t="s">
        <v>1933</v>
      </c>
      <c r="BS57" s="123" t="str">
        <f>IF(OR(O57="x",P57="x"),"x","")</f>
        <v/>
      </c>
      <c r="BT57" s="123" t="str">
        <f>IF((Q57="x"),"x","")</f>
        <v/>
      </c>
      <c r="BU57" s="123" t="str">
        <f>IF(OR(R57="x",S57="x"),"x","")</f>
        <v/>
      </c>
      <c r="BV57" s="123" t="str">
        <f>IF(OR(U57="x",V57="x", W57="x",X57="x",Y57="x",Z57="x",AA57="x"),"x","")</f>
        <v/>
      </c>
      <c r="BW57" s="123" t="str">
        <f>IF(OR(AB57="x",AC57="x", AD57="x",AE57="x"),"x","")</f>
        <v>x</v>
      </c>
      <c r="BX57" s="123" t="str">
        <f>IF(OR(AF57="x",AG57="x", AH57="x"),"x","")</f>
        <v/>
      </c>
      <c r="BY57" s="123" t="str">
        <f>IF(OR(AI57="x",T57="x"),"x","")</f>
        <v/>
      </c>
    </row>
    <row r="58" spans="1:77" ht="16" x14ac:dyDescent="0.2">
      <c r="A58" s="119">
        <v>781</v>
      </c>
      <c r="B58" s="119">
        <v>420</v>
      </c>
      <c r="C58" s="119" t="s">
        <v>1487</v>
      </c>
      <c r="D58" s="119" t="s">
        <v>1932</v>
      </c>
      <c r="E58" s="119">
        <v>2017</v>
      </c>
      <c r="F58" s="122" t="s">
        <v>1931</v>
      </c>
      <c r="G58" s="122" t="s">
        <v>1930</v>
      </c>
      <c r="H58" s="119" t="s">
        <v>1929</v>
      </c>
      <c r="I58" s="146" t="s">
        <v>1928</v>
      </c>
      <c r="J58" s="139" t="s">
        <v>28</v>
      </c>
      <c r="K58" s="119" t="s">
        <v>74</v>
      </c>
      <c r="L58" s="119" t="s">
        <v>73</v>
      </c>
      <c r="M58" s="119" t="s">
        <v>74</v>
      </c>
      <c r="N58" s="137" t="s">
        <v>74</v>
      </c>
      <c r="O58" s="141"/>
      <c r="P58" s="120"/>
      <c r="Q58" s="120"/>
      <c r="R58" s="120"/>
      <c r="S58" s="120"/>
      <c r="T58" s="120"/>
      <c r="W58" s="120"/>
      <c r="X58" s="120"/>
      <c r="Y58" s="120"/>
      <c r="Z58" s="120"/>
      <c r="AA58" s="120"/>
      <c r="AB58" s="120"/>
      <c r="AC58" s="120" t="s">
        <v>205</v>
      </c>
      <c r="AD58" s="120"/>
      <c r="AE58" s="120"/>
      <c r="AF58" s="120"/>
      <c r="AG58" s="120"/>
      <c r="AH58" s="120"/>
      <c r="AI58" s="136"/>
      <c r="AJ58" s="141"/>
      <c r="AK58" s="120"/>
      <c r="AL58" s="136" t="s">
        <v>205</v>
      </c>
      <c r="AM58" s="120" t="s">
        <v>205</v>
      </c>
      <c r="AN58" s="120"/>
      <c r="AO58" s="120" t="s">
        <v>205</v>
      </c>
      <c r="AP58" s="120"/>
      <c r="AQ58" s="120"/>
      <c r="AR58" s="120"/>
      <c r="AS58" s="120"/>
      <c r="AT58" s="120"/>
      <c r="AU58" s="120" t="s">
        <v>205</v>
      </c>
      <c r="AV58" s="120" t="s">
        <v>205</v>
      </c>
      <c r="AW58" s="120"/>
      <c r="AX58" s="141" t="s">
        <v>205</v>
      </c>
      <c r="AY58" s="119" t="s">
        <v>1524</v>
      </c>
      <c r="AZ58" s="119" t="s">
        <v>1605</v>
      </c>
      <c r="BA58" s="119" t="s">
        <v>1516</v>
      </c>
      <c r="BB58" s="120"/>
      <c r="BC58" s="138"/>
      <c r="BD58" s="138"/>
      <c r="BE58" s="138"/>
      <c r="BF58" s="141"/>
      <c r="BG58" s="138"/>
      <c r="BH58" s="138"/>
      <c r="BI58" s="138"/>
      <c r="BJ58" s="141" t="s">
        <v>205</v>
      </c>
      <c r="BK58" s="119" t="s">
        <v>1512</v>
      </c>
      <c r="BL58" s="119" t="s">
        <v>1491</v>
      </c>
      <c r="BM58" s="137" t="s">
        <v>1646</v>
      </c>
      <c r="BN58" s="139" t="s">
        <v>1927</v>
      </c>
      <c r="BO58" s="138" t="s">
        <v>1574</v>
      </c>
      <c r="BP58" s="137" t="s">
        <v>1926</v>
      </c>
      <c r="BS58" s="123" t="str">
        <f>IF(OR(O58="x",P58="x"),"x","")</f>
        <v/>
      </c>
      <c r="BT58" s="123" t="str">
        <f>IF((Q58="x"),"x","")</f>
        <v/>
      </c>
      <c r="BU58" s="123" t="str">
        <f>IF(OR(R58="x",S58="x"),"x","")</f>
        <v/>
      </c>
      <c r="BV58" s="123" t="str">
        <f>IF(OR(U58="x",V58="x", W58="x",X58="x",Y58="x",Z58="x",AA58="x"),"x","")</f>
        <v/>
      </c>
      <c r="BW58" s="123" t="str">
        <f>IF(OR(AB58="x",AC58="x", AD58="x",AE58="x"),"x","")</f>
        <v>x</v>
      </c>
      <c r="BX58" s="123" t="str">
        <f>IF(OR(AF58="x",AG58="x", AH58="x"),"x","")</f>
        <v/>
      </c>
      <c r="BY58" s="123" t="str">
        <f>IF(OR(AI58="x",T58="x"),"x","")</f>
        <v/>
      </c>
    </row>
    <row r="59" spans="1:77" ht="16" x14ac:dyDescent="0.2">
      <c r="A59" s="119">
        <v>816</v>
      </c>
      <c r="B59" s="119">
        <v>1389</v>
      </c>
      <c r="C59" s="119" t="s">
        <v>1487</v>
      </c>
      <c r="D59" s="119" t="s">
        <v>1925</v>
      </c>
      <c r="E59" s="119">
        <v>2010</v>
      </c>
      <c r="F59" s="122" t="s">
        <v>1924</v>
      </c>
      <c r="G59" s="122" t="s">
        <v>1923</v>
      </c>
      <c r="H59" s="119" t="s">
        <v>1922</v>
      </c>
      <c r="I59" s="146" t="s">
        <v>1921</v>
      </c>
      <c r="J59" s="139" t="s">
        <v>28</v>
      </c>
      <c r="K59" s="119" t="s">
        <v>74</v>
      </c>
      <c r="L59" s="119" t="s">
        <v>73</v>
      </c>
      <c r="M59" s="119" t="s">
        <v>74</v>
      </c>
      <c r="N59" s="137" t="s">
        <v>74</v>
      </c>
      <c r="O59" s="141"/>
      <c r="P59" s="120"/>
      <c r="Q59" s="120"/>
      <c r="R59" s="120"/>
      <c r="S59" s="120"/>
      <c r="T59" s="120"/>
      <c r="W59" s="120"/>
      <c r="X59" s="120" t="s">
        <v>205</v>
      </c>
      <c r="Y59" s="120"/>
      <c r="Z59" s="120"/>
      <c r="AA59" s="120"/>
      <c r="AB59" s="120"/>
      <c r="AC59" s="120"/>
      <c r="AD59" s="120"/>
      <c r="AE59" s="120"/>
      <c r="AF59" s="120"/>
      <c r="AG59" s="120" t="s">
        <v>205</v>
      </c>
      <c r="AH59" s="120"/>
      <c r="AI59" s="136"/>
      <c r="AJ59" s="141"/>
      <c r="AK59" s="120" t="s">
        <v>205</v>
      </c>
      <c r="AL59" s="136"/>
      <c r="AM59" s="120" t="s">
        <v>205</v>
      </c>
      <c r="AN59" s="120" t="s">
        <v>205</v>
      </c>
      <c r="AO59" s="120" t="s">
        <v>205</v>
      </c>
      <c r="AP59" s="120" t="s">
        <v>205</v>
      </c>
      <c r="AQ59" s="120" t="s">
        <v>205</v>
      </c>
      <c r="AR59" s="120" t="s">
        <v>205</v>
      </c>
      <c r="AS59" s="120" t="s">
        <v>205</v>
      </c>
      <c r="AT59" s="120" t="s">
        <v>205</v>
      </c>
      <c r="AX59" s="141" t="s">
        <v>205</v>
      </c>
      <c r="AY59" s="119" t="s">
        <v>1525</v>
      </c>
      <c r="AZ59" s="119" t="s">
        <v>1585</v>
      </c>
      <c r="BA59" s="137" t="s">
        <v>1516</v>
      </c>
      <c r="BB59" s="120" t="s">
        <v>205</v>
      </c>
      <c r="BC59" s="119" t="s">
        <v>1480</v>
      </c>
      <c r="BD59" s="119" t="s">
        <v>1514</v>
      </c>
      <c r="BE59" s="138"/>
      <c r="BF59" s="141" t="s">
        <v>205</v>
      </c>
      <c r="BG59" s="119" t="s">
        <v>1539</v>
      </c>
      <c r="BH59" s="119" t="s">
        <v>1476</v>
      </c>
      <c r="BI59" s="119" t="s">
        <v>1719</v>
      </c>
      <c r="BJ59" s="141" t="s">
        <v>205</v>
      </c>
      <c r="BK59" s="119" t="s">
        <v>1512</v>
      </c>
      <c r="BL59" s="138"/>
      <c r="BM59" s="140"/>
      <c r="BN59" s="139" t="s">
        <v>1920</v>
      </c>
      <c r="BO59" s="119" t="s">
        <v>1919</v>
      </c>
      <c r="BP59" s="137" t="s">
        <v>1918</v>
      </c>
      <c r="BS59" s="123" t="str">
        <f>IF(OR(O59="x",P59="x"),"x","")</f>
        <v/>
      </c>
      <c r="BT59" s="123" t="str">
        <f>IF((Q59="x"),"x","")</f>
        <v/>
      </c>
      <c r="BU59" s="123" t="str">
        <f>IF(OR(R59="x",S59="x"),"x","")</f>
        <v/>
      </c>
      <c r="BV59" s="123" t="str">
        <f>IF(OR(U59="x",V59="x", W59="x",X59="x",Y59="x",Z59="x",AA59="x"),"x","")</f>
        <v>x</v>
      </c>
      <c r="BW59" s="123" t="str">
        <f>IF(OR(AB59="x",AC59="x", AD59="x",AE59="x"),"x","")</f>
        <v/>
      </c>
      <c r="BX59" s="123" t="str">
        <f>IF(OR(AF59="x",AG59="x", AH59="x"),"x","")</f>
        <v>x</v>
      </c>
      <c r="BY59" s="123" t="str">
        <f>IF(OR(AI59="x",T59="x"),"x","")</f>
        <v/>
      </c>
    </row>
    <row r="60" spans="1:77" ht="16" x14ac:dyDescent="0.2">
      <c r="A60" s="119">
        <v>831</v>
      </c>
      <c r="B60" s="119">
        <v>585</v>
      </c>
      <c r="C60" s="119" t="s">
        <v>1487</v>
      </c>
      <c r="D60" s="119" t="s">
        <v>1917</v>
      </c>
      <c r="E60" s="119">
        <v>2017</v>
      </c>
      <c r="F60" s="122" t="s">
        <v>1916</v>
      </c>
      <c r="G60" s="122" t="s">
        <v>1915</v>
      </c>
      <c r="H60" s="119" t="s">
        <v>1914</v>
      </c>
      <c r="I60" s="146" t="s">
        <v>1913</v>
      </c>
      <c r="J60" s="139" t="s">
        <v>34</v>
      </c>
      <c r="K60" s="119" t="s">
        <v>74</v>
      </c>
      <c r="L60" s="119" t="s">
        <v>73</v>
      </c>
      <c r="M60" s="119" t="s">
        <v>74</v>
      </c>
      <c r="N60" s="137" t="s">
        <v>73</v>
      </c>
      <c r="O60" s="141"/>
      <c r="P60" s="120"/>
      <c r="Q60" s="120"/>
      <c r="R60" s="120"/>
      <c r="S60" s="120"/>
      <c r="T60" s="120" t="s">
        <v>205</v>
      </c>
      <c r="W60" s="120"/>
      <c r="X60" s="120"/>
      <c r="Y60" s="120"/>
      <c r="Z60" s="120"/>
      <c r="AA60" s="120"/>
      <c r="AB60" s="120" t="s">
        <v>205</v>
      </c>
      <c r="AC60" s="120"/>
      <c r="AD60" s="120"/>
      <c r="AE60" s="120"/>
      <c r="AF60" s="120"/>
      <c r="AG60" s="120" t="s">
        <v>205</v>
      </c>
      <c r="AH60" s="120"/>
      <c r="AI60" s="136" t="s">
        <v>205</v>
      </c>
      <c r="AJ60" s="141"/>
      <c r="AK60" s="120" t="s">
        <v>205</v>
      </c>
      <c r="AL60" s="136"/>
      <c r="AM60" s="120" t="s">
        <v>205</v>
      </c>
      <c r="AN60" s="120" t="s">
        <v>205</v>
      </c>
      <c r="AP60" s="120" t="s">
        <v>205</v>
      </c>
      <c r="AU60" s="120" t="s">
        <v>205</v>
      </c>
      <c r="AW60" s="120" t="s">
        <v>205</v>
      </c>
      <c r="AX60" s="141" t="s">
        <v>205</v>
      </c>
      <c r="AY60" s="119" t="s">
        <v>1517</v>
      </c>
      <c r="AZ60" s="119" t="s">
        <v>1503</v>
      </c>
      <c r="BA60" s="140"/>
      <c r="BB60" s="120" t="s">
        <v>205</v>
      </c>
      <c r="BC60" s="119" t="s">
        <v>1702</v>
      </c>
      <c r="BD60" s="138"/>
      <c r="BE60" s="138"/>
      <c r="BF60" s="141" t="s">
        <v>205</v>
      </c>
      <c r="BG60" s="119" t="s">
        <v>1906</v>
      </c>
      <c r="BH60" s="138"/>
      <c r="BI60" s="138"/>
      <c r="BJ60" s="141" t="s">
        <v>205</v>
      </c>
      <c r="BK60" s="119" t="s">
        <v>1537</v>
      </c>
      <c r="BL60" s="138"/>
      <c r="BM60" s="140"/>
      <c r="BN60" s="139" t="s">
        <v>1912</v>
      </c>
      <c r="BO60" s="138" t="s">
        <v>1489</v>
      </c>
      <c r="BP60" s="137" t="s">
        <v>1911</v>
      </c>
      <c r="BR60" s="120" t="s">
        <v>205</v>
      </c>
      <c r="BS60" s="123" t="str">
        <f>IF(OR(O60="x",P60="x"),"x","")</f>
        <v/>
      </c>
      <c r="BT60" s="123" t="str">
        <f>IF((Q60="x"),"x","")</f>
        <v/>
      </c>
      <c r="BU60" s="123" t="str">
        <f>IF(OR(R60="x",S60="x"),"x","")</f>
        <v/>
      </c>
      <c r="BV60" s="123" t="str">
        <f>IF(OR(U60="x",V60="x", W60="x",X60="x",Y60="x",Z60="x",AA60="x"),"x","")</f>
        <v/>
      </c>
      <c r="BW60" s="123" t="str">
        <f>IF(OR(AB60="x",AC60="x", AD60="x",AE60="x"),"x","")</f>
        <v>x</v>
      </c>
      <c r="BX60" s="123" t="str">
        <f>IF(OR(AF60="x",AG60="x", AH60="x"),"x","")</f>
        <v>x</v>
      </c>
      <c r="BY60" s="123" t="str">
        <f>IF(OR(AI60="x",T60="x"),"x","")</f>
        <v>x</v>
      </c>
    </row>
    <row r="61" spans="1:77" ht="16" x14ac:dyDescent="0.2">
      <c r="A61" s="119">
        <v>850</v>
      </c>
      <c r="B61" s="119">
        <v>32</v>
      </c>
      <c r="C61" s="119" t="s">
        <v>1487</v>
      </c>
      <c r="D61" s="119" t="s">
        <v>1910</v>
      </c>
      <c r="E61" s="119">
        <v>2019</v>
      </c>
      <c r="F61" s="122" t="s">
        <v>1909</v>
      </c>
      <c r="G61" s="122" t="s">
        <v>1908</v>
      </c>
      <c r="H61" s="119" t="s">
        <v>1816</v>
      </c>
      <c r="I61" s="146" t="s">
        <v>1907</v>
      </c>
      <c r="J61" s="139" t="s">
        <v>28</v>
      </c>
      <c r="K61" s="119" t="s">
        <v>74</v>
      </c>
      <c r="L61" s="119" t="s">
        <v>74</v>
      </c>
      <c r="M61" s="119" t="s">
        <v>74</v>
      </c>
      <c r="N61" s="137" t="s">
        <v>74</v>
      </c>
      <c r="O61" s="141"/>
      <c r="P61" s="120"/>
      <c r="Q61" s="120"/>
      <c r="R61" s="120"/>
      <c r="S61" s="120"/>
      <c r="T61" s="120"/>
      <c r="W61" s="120"/>
      <c r="X61" s="120" t="s">
        <v>205</v>
      </c>
      <c r="Y61" s="120"/>
      <c r="Z61" s="120"/>
      <c r="AA61" s="120"/>
      <c r="AB61" s="120"/>
      <c r="AC61" s="120"/>
      <c r="AD61" s="120"/>
      <c r="AE61" s="120"/>
      <c r="AF61" s="120"/>
      <c r="AG61" s="120"/>
      <c r="AH61" s="120"/>
      <c r="AI61" s="136"/>
      <c r="AJ61" s="141"/>
      <c r="AK61" s="120" t="s">
        <v>205</v>
      </c>
      <c r="AL61" s="136"/>
      <c r="AP61" s="120" t="s">
        <v>205</v>
      </c>
      <c r="AR61" s="120" t="s">
        <v>205</v>
      </c>
      <c r="AS61" s="120" t="s">
        <v>205</v>
      </c>
      <c r="AT61" s="120" t="s">
        <v>205</v>
      </c>
      <c r="AV61" s="120" t="s">
        <v>205</v>
      </c>
      <c r="AW61" s="120" t="s">
        <v>205</v>
      </c>
      <c r="AX61" s="141"/>
      <c r="AY61" s="138"/>
      <c r="AZ61" s="138"/>
      <c r="BA61" s="140"/>
      <c r="BB61" s="120" t="s">
        <v>205</v>
      </c>
      <c r="BC61" s="119" t="s">
        <v>1906</v>
      </c>
      <c r="BD61" s="138"/>
      <c r="BE61" s="138"/>
      <c r="BF61" s="141" t="s">
        <v>205</v>
      </c>
      <c r="BG61" s="119" t="s">
        <v>1565</v>
      </c>
      <c r="BH61" s="119" t="s">
        <v>1476</v>
      </c>
      <c r="BI61" s="119" t="s">
        <v>1477</v>
      </c>
      <c r="BJ61" s="141" t="s">
        <v>205</v>
      </c>
      <c r="BK61" s="119" t="s">
        <v>1501</v>
      </c>
      <c r="BL61" s="119" t="s">
        <v>1500</v>
      </c>
      <c r="BM61" s="137" t="s">
        <v>1646</v>
      </c>
      <c r="BN61" s="139" t="s">
        <v>1475</v>
      </c>
      <c r="BO61" s="119" t="s">
        <v>1475</v>
      </c>
      <c r="BP61" s="137" t="s">
        <v>1905</v>
      </c>
      <c r="BS61" s="123" t="str">
        <f>IF(OR(O61="x",P61="x"),"x","")</f>
        <v/>
      </c>
      <c r="BT61" s="123" t="str">
        <f>IF((Q61="x"),"x","")</f>
        <v/>
      </c>
      <c r="BU61" s="123" t="str">
        <f>IF(OR(R61="x",S61="x"),"x","")</f>
        <v/>
      </c>
      <c r="BV61" s="123" t="str">
        <f>IF(OR(U61="x",V61="x", W61="x",X61="x",Y61="x",Z61="x",AA61="x"),"x","")</f>
        <v>x</v>
      </c>
      <c r="BW61" s="123" t="str">
        <f>IF(OR(AB61="x",AC61="x", AD61="x",AE61="x"),"x","")</f>
        <v/>
      </c>
      <c r="BX61" s="123" t="str">
        <f>IF(OR(AF61="x",AG61="x", AH61="x"),"x","")</f>
        <v/>
      </c>
      <c r="BY61" s="123" t="str">
        <f>IF(OR(AI61="x",T61="x"),"x","")</f>
        <v/>
      </c>
    </row>
    <row r="62" spans="1:77" ht="16" x14ac:dyDescent="0.2">
      <c r="A62" s="119">
        <v>852</v>
      </c>
      <c r="B62" s="119">
        <v>1377</v>
      </c>
      <c r="C62" s="119" t="s">
        <v>1487</v>
      </c>
      <c r="D62" s="119" t="s">
        <v>1904</v>
      </c>
      <c r="E62" s="119">
        <v>2010</v>
      </c>
      <c r="F62" s="122" t="s">
        <v>1903</v>
      </c>
      <c r="G62" s="122" t="s">
        <v>1902</v>
      </c>
      <c r="H62" s="119" t="s">
        <v>1901</v>
      </c>
      <c r="I62" s="143" t="s">
        <v>1900</v>
      </c>
      <c r="J62" s="139" t="s">
        <v>52</v>
      </c>
      <c r="K62" s="119" t="s">
        <v>74</v>
      </c>
      <c r="L62" s="119" t="s">
        <v>73</v>
      </c>
      <c r="M62" s="119" t="s">
        <v>74</v>
      </c>
      <c r="N62" s="137" t="s">
        <v>73</v>
      </c>
      <c r="O62" s="141" t="s">
        <v>205</v>
      </c>
      <c r="P62" s="120" t="s">
        <v>205</v>
      </c>
      <c r="Q62" s="120"/>
      <c r="R62" s="120"/>
      <c r="S62" s="120"/>
      <c r="T62" s="120"/>
      <c r="W62" s="120"/>
      <c r="X62" s="120"/>
      <c r="Y62" s="120"/>
      <c r="Z62" s="120"/>
      <c r="AA62" s="120"/>
      <c r="AB62" s="120"/>
      <c r="AC62" s="120"/>
      <c r="AD62" s="120"/>
      <c r="AE62" s="120"/>
      <c r="AF62" s="120"/>
      <c r="AG62" s="120"/>
      <c r="AH62" s="120"/>
      <c r="AI62" s="136"/>
      <c r="AJ62" s="141"/>
      <c r="AK62" s="120"/>
      <c r="AL62" s="136"/>
      <c r="AR62" s="120" t="s">
        <v>205</v>
      </c>
      <c r="AS62" s="120" t="s">
        <v>205</v>
      </c>
      <c r="AX62" s="141"/>
      <c r="AY62" s="138"/>
      <c r="AZ62" s="138"/>
      <c r="BA62" s="140"/>
      <c r="BB62" s="120"/>
      <c r="BC62" s="138"/>
      <c r="BD62" s="138"/>
      <c r="BE62" s="138"/>
      <c r="BF62" s="141" t="s">
        <v>205</v>
      </c>
      <c r="BG62" s="119" t="s">
        <v>1899</v>
      </c>
      <c r="BH62" s="138"/>
      <c r="BI62" s="138"/>
      <c r="BJ62" s="141" t="s">
        <v>205</v>
      </c>
      <c r="BK62" s="119" t="s">
        <v>1500</v>
      </c>
      <c r="BL62" s="138"/>
      <c r="BM62" s="138"/>
      <c r="BN62" s="139" t="s">
        <v>33</v>
      </c>
      <c r="BO62" s="119" t="s">
        <v>1511</v>
      </c>
      <c r="BP62" s="137" t="s">
        <v>1898</v>
      </c>
      <c r="BS62" s="123" t="str">
        <f>IF(OR(O62="x",P62="x"),"x","")</f>
        <v>x</v>
      </c>
      <c r="BT62" s="123" t="str">
        <f>IF((Q62="x"),"x","")</f>
        <v/>
      </c>
      <c r="BU62" s="123" t="str">
        <f>IF(OR(R62="x",S62="x"),"x","")</f>
        <v/>
      </c>
      <c r="BV62" s="123" t="str">
        <f>IF(OR(U62="x",V62="x", W62="x",X62="x",Y62="x",Z62="x",AA62="x"),"x","")</f>
        <v/>
      </c>
      <c r="BW62" s="123" t="str">
        <f>IF(OR(AB62="x",AC62="x", AD62="x",AE62="x"),"x","")</f>
        <v/>
      </c>
      <c r="BX62" s="123" t="str">
        <f>IF(OR(AF62="x",AG62="x", AH62="x"),"x","")</f>
        <v/>
      </c>
      <c r="BY62" s="123" t="str">
        <f>IF(OR(AI62="x",T62="x"),"x","")</f>
        <v/>
      </c>
    </row>
    <row r="63" spans="1:77" ht="16" x14ac:dyDescent="0.2">
      <c r="A63" s="119">
        <v>857</v>
      </c>
      <c r="B63" s="119">
        <v>1882</v>
      </c>
      <c r="C63" s="119" t="s">
        <v>1487</v>
      </c>
      <c r="D63" s="119" t="s">
        <v>1897</v>
      </c>
      <c r="E63" s="119">
        <v>2012</v>
      </c>
      <c r="F63" s="122" t="s">
        <v>1896</v>
      </c>
      <c r="G63" s="122" t="s">
        <v>1895</v>
      </c>
      <c r="H63" s="119" t="s">
        <v>1894</v>
      </c>
      <c r="I63" s="143" t="s">
        <v>1893</v>
      </c>
      <c r="J63" s="139" t="s">
        <v>52</v>
      </c>
      <c r="K63" s="119" t="s">
        <v>74</v>
      </c>
      <c r="L63" s="119" t="s">
        <v>73</v>
      </c>
      <c r="M63" s="119" t="s">
        <v>74</v>
      </c>
      <c r="N63" s="137" t="s">
        <v>73</v>
      </c>
      <c r="O63" s="141"/>
      <c r="P63" s="120"/>
      <c r="Q63" s="120"/>
      <c r="R63" s="120"/>
      <c r="S63" s="120"/>
      <c r="T63" s="120" t="s">
        <v>205</v>
      </c>
      <c r="W63" s="120"/>
      <c r="X63" s="120"/>
      <c r="Y63" s="120"/>
      <c r="Z63" s="120"/>
      <c r="AA63" s="120"/>
      <c r="AB63" s="120"/>
      <c r="AC63" s="120"/>
      <c r="AD63" s="120"/>
      <c r="AE63" s="120"/>
      <c r="AF63" s="120"/>
      <c r="AG63" s="120"/>
      <c r="AH63" s="120"/>
      <c r="AI63" s="136" t="s">
        <v>205</v>
      </c>
      <c r="AJ63" s="141" t="s">
        <v>205</v>
      </c>
      <c r="AK63" s="120"/>
      <c r="AL63" s="136"/>
      <c r="AT63" s="120" t="s">
        <v>205</v>
      </c>
      <c r="AX63" s="141"/>
      <c r="AY63" s="138"/>
      <c r="AZ63" s="138"/>
      <c r="BA63" s="138"/>
      <c r="BB63" s="120"/>
      <c r="BC63" s="138"/>
      <c r="BD63" s="138"/>
      <c r="BE63" s="138"/>
      <c r="BF63" s="141" t="s">
        <v>205</v>
      </c>
      <c r="BG63" s="119" t="s">
        <v>1855</v>
      </c>
      <c r="BH63" s="138"/>
      <c r="BI63" s="138"/>
      <c r="BJ63" s="141"/>
      <c r="BK63" s="138"/>
      <c r="BL63" s="138"/>
      <c r="BM63" s="140"/>
      <c r="BN63" s="139" t="s">
        <v>33</v>
      </c>
      <c r="BO63" s="119" t="s">
        <v>1511</v>
      </c>
      <c r="BP63" s="137" t="s">
        <v>1892</v>
      </c>
      <c r="BR63" s="120" t="s">
        <v>205</v>
      </c>
      <c r="BS63" s="123" t="str">
        <f>IF(OR(O63="x",P63="x"),"x","")</f>
        <v/>
      </c>
      <c r="BT63" s="123" t="str">
        <f>IF((Q63="x"),"x","")</f>
        <v/>
      </c>
      <c r="BU63" s="123" t="str">
        <f>IF(OR(R63="x",S63="x"),"x","")</f>
        <v/>
      </c>
      <c r="BV63" s="123" t="str">
        <f>IF(OR(U63="x",V63="x", W63="x",X63="x",Y63="x",Z63="x",AA63="x"),"x","")</f>
        <v/>
      </c>
      <c r="BW63" s="123" t="str">
        <f>IF(OR(AB63="x",AC63="x", AD63="x",AE63="x"),"x","")</f>
        <v/>
      </c>
      <c r="BX63" s="123" t="str">
        <f>IF(OR(AF63="x",AG63="x", AH63="x"),"x","")</f>
        <v/>
      </c>
      <c r="BY63" s="123" t="str">
        <f>IF(OR(AI63="x",T63="x"),"x","")</f>
        <v>x</v>
      </c>
    </row>
    <row r="64" spans="1:77" ht="16" x14ac:dyDescent="0.2">
      <c r="A64" s="119">
        <v>890</v>
      </c>
      <c r="B64" s="119">
        <v>1262</v>
      </c>
      <c r="C64" s="119" t="s">
        <v>1487</v>
      </c>
      <c r="D64" s="119" t="s">
        <v>1891</v>
      </c>
      <c r="E64" s="119">
        <v>2011</v>
      </c>
      <c r="F64" s="122" t="s">
        <v>1890</v>
      </c>
      <c r="G64" s="122" t="s">
        <v>1889</v>
      </c>
      <c r="H64" s="119" t="s">
        <v>1593</v>
      </c>
      <c r="I64" s="143" t="s">
        <v>1888</v>
      </c>
      <c r="J64" s="139" t="s">
        <v>28</v>
      </c>
      <c r="K64" s="119" t="s">
        <v>74</v>
      </c>
      <c r="L64" s="119" t="s">
        <v>74</v>
      </c>
      <c r="M64" s="119" t="s">
        <v>74</v>
      </c>
      <c r="N64" s="137" t="s">
        <v>74</v>
      </c>
      <c r="O64" s="141"/>
      <c r="P64" s="120"/>
      <c r="Q64" s="120"/>
      <c r="R64" s="120"/>
      <c r="S64" s="120"/>
      <c r="T64" s="120"/>
      <c r="U64" s="121" t="s">
        <v>205</v>
      </c>
      <c r="W64" s="120"/>
      <c r="X64" s="120"/>
      <c r="Y64" s="120"/>
      <c r="Z64" s="120"/>
      <c r="AA64" s="120"/>
      <c r="AB64" s="120"/>
      <c r="AC64" s="120"/>
      <c r="AD64" s="120"/>
      <c r="AE64" s="120"/>
      <c r="AF64" s="120"/>
      <c r="AG64" s="120"/>
      <c r="AH64" s="120"/>
      <c r="AI64" s="136"/>
      <c r="AJ64" s="141"/>
      <c r="AK64" s="120" t="s">
        <v>205</v>
      </c>
      <c r="AL64" s="136"/>
      <c r="AN64" s="120" t="s">
        <v>205</v>
      </c>
      <c r="AR64" s="120" t="s">
        <v>205</v>
      </c>
      <c r="AS64" s="120" t="s">
        <v>205</v>
      </c>
      <c r="AT64" s="120" t="s">
        <v>205</v>
      </c>
      <c r="AX64" s="141" t="s">
        <v>205</v>
      </c>
      <c r="AY64" s="119" t="s">
        <v>1517</v>
      </c>
      <c r="AZ64" s="119" t="s">
        <v>1516</v>
      </c>
      <c r="BA64" s="140"/>
      <c r="BB64" s="120"/>
      <c r="BC64" s="138"/>
      <c r="BD64" s="138"/>
      <c r="BE64" s="138"/>
      <c r="BF64" s="141" t="s">
        <v>205</v>
      </c>
      <c r="BG64" s="119" t="s">
        <v>1625</v>
      </c>
      <c r="BH64" s="119" t="s">
        <v>1855</v>
      </c>
      <c r="BI64" s="119" t="s">
        <v>1477</v>
      </c>
      <c r="BJ64" s="141"/>
      <c r="BK64" s="138"/>
      <c r="BL64" s="138"/>
      <c r="BM64" s="138"/>
      <c r="BN64" s="139" t="s">
        <v>33</v>
      </c>
      <c r="BO64" s="119" t="s">
        <v>1511</v>
      </c>
      <c r="BP64" s="137"/>
      <c r="BS64" s="123" t="str">
        <f>IF(OR(O64="x",P64="x"),"x","")</f>
        <v/>
      </c>
      <c r="BT64" s="123" t="str">
        <f>IF((Q64="x"),"x","")</f>
        <v/>
      </c>
      <c r="BU64" s="123" t="str">
        <f>IF(OR(R64="x",S64="x"),"x","")</f>
        <v/>
      </c>
      <c r="BV64" s="123" t="str">
        <f>IF(OR(U64="x",V64="x", W64="x",X64="x",Y64="x",Z64="x",AA64="x"),"x","")</f>
        <v>x</v>
      </c>
      <c r="BW64" s="123" t="str">
        <f>IF(OR(AB64="x",AC64="x", AD64="x",AE64="x"),"x","")</f>
        <v/>
      </c>
      <c r="BX64" s="123" t="str">
        <f>IF(OR(AF64="x",AG64="x", AH64="x"),"x","")</f>
        <v/>
      </c>
      <c r="BY64" s="123" t="str">
        <f>IF(OR(AI64="x",T64="x"),"x","")</f>
        <v/>
      </c>
    </row>
    <row r="65" spans="1:77" ht="16" x14ac:dyDescent="0.2">
      <c r="A65" s="119">
        <v>891</v>
      </c>
      <c r="B65" s="119">
        <v>1022</v>
      </c>
      <c r="C65" s="119" t="s">
        <v>1487</v>
      </c>
      <c r="D65" s="119" t="s">
        <v>1887</v>
      </c>
      <c r="E65" s="119">
        <v>2014</v>
      </c>
      <c r="F65" s="122" t="s">
        <v>1886</v>
      </c>
      <c r="G65" s="122" t="s">
        <v>1885</v>
      </c>
      <c r="H65" s="119" t="s">
        <v>1884</v>
      </c>
      <c r="I65" s="143" t="s">
        <v>1883</v>
      </c>
      <c r="J65" s="139" t="s">
        <v>52</v>
      </c>
      <c r="K65" s="119" t="s">
        <v>74</v>
      </c>
      <c r="L65" s="119" t="s">
        <v>74</v>
      </c>
      <c r="M65" s="119" t="s">
        <v>74</v>
      </c>
      <c r="N65" s="137" t="s">
        <v>73</v>
      </c>
      <c r="O65" s="141"/>
      <c r="P65" s="120"/>
      <c r="Q65" s="120"/>
      <c r="R65" s="120"/>
      <c r="S65" s="120"/>
      <c r="T65" s="120"/>
      <c r="U65" s="121" t="s">
        <v>205</v>
      </c>
      <c r="W65" s="120"/>
      <c r="X65" s="120"/>
      <c r="Y65" s="120"/>
      <c r="Z65" s="120"/>
      <c r="AA65" s="120"/>
      <c r="AB65" s="120"/>
      <c r="AC65" s="120"/>
      <c r="AD65" s="120"/>
      <c r="AE65" s="120"/>
      <c r="AF65" s="120"/>
      <c r="AG65" s="120"/>
      <c r="AH65" s="120"/>
      <c r="AI65" s="136"/>
      <c r="AJ65" s="141"/>
      <c r="AK65" s="120" t="s">
        <v>205</v>
      </c>
      <c r="AL65" s="136"/>
      <c r="AT65" s="120" t="s">
        <v>205</v>
      </c>
      <c r="AV65" s="120" t="s">
        <v>205</v>
      </c>
      <c r="AX65" s="141"/>
      <c r="AY65" s="138"/>
      <c r="AZ65" s="138"/>
      <c r="BA65" s="140"/>
      <c r="BB65" s="120"/>
      <c r="BC65" s="138"/>
      <c r="BD65" s="138"/>
      <c r="BE65" s="138"/>
      <c r="BF65" s="141" t="s">
        <v>205</v>
      </c>
      <c r="BG65" s="119" t="s">
        <v>1566</v>
      </c>
      <c r="BH65" s="119" t="s">
        <v>1539</v>
      </c>
      <c r="BI65" s="119" t="s">
        <v>1513</v>
      </c>
      <c r="BJ65" s="141" t="s">
        <v>205</v>
      </c>
      <c r="BK65" s="119" t="s">
        <v>1500</v>
      </c>
      <c r="BL65" s="138"/>
      <c r="BM65" s="140"/>
      <c r="BN65" s="139" t="s">
        <v>1591</v>
      </c>
      <c r="BO65" s="119" t="s">
        <v>1574</v>
      </c>
      <c r="BP65" s="137" t="s">
        <v>1882</v>
      </c>
      <c r="BS65" s="123" t="str">
        <f>IF(OR(O65="x",P65="x"),"x","")</f>
        <v/>
      </c>
      <c r="BT65" s="123" t="str">
        <f>IF((Q65="x"),"x","")</f>
        <v/>
      </c>
      <c r="BU65" s="123" t="str">
        <f>IF(OR(R65="x",S65="x"),"x","")</f>
        <v/>
      </c>
      <c r="BV65" s="123" t="str">
        <f>IF(OR(U65="x",V65="x", W65="x",X65="x",Y65="x",Z65="x",AA65="x"),"x","")</f>
        <v>x</v>
      </c>
      <c r="BW65" s="123" t="str">
        <f>IF(OR(AB65="x",AC65="x", AD65="x",AE65="x"),"x","")</f>
        <v/>
      </c>
      <c r="BX65" s="123" t="str">
        <f>IF(OR(AF65="x",AG65="x", AH65="x"),"x","")</f>
        <v/>
      </c>
      <c r="BY65" s="123" t="str">
        <f>IF(OR(AI65="x",T65="x"),"x","")</f>
        <v/>
      </c>
    </row>
    <row r="66" spans="1:77" ht="16" x14ac:dyDescent="0.2">
      <c r="A66" s="119">
        <v>892</v>
      </c>
      <c r="B66" s="119">
        <v>1424</v>
      </c>
      <c r="C66" s="119" t="s">
        <v>1487</v>
      </c>
      <c r="D66" s="119" t="s">
        <v>1881</v>
      </c>
      <c r="E66" s="119">
        <v>2010</v>
      </c>
      <c r="F66" s="122" t="s">
        <v>1880</v>
      </c>
      <c r="G66" s="122" t="s">
        <v>1879</v>
      </c>
      <c r="H66" s="119" t="s">
        <v>1878</v>
      </c>
      <c r="I66" s="143" t="s">
        <v>1877</v>
      </c>
      <c r="J66" s="139" t="s">
        <v>28</v>
      </c>
      <c r="K66" s="119" t="s">
        <v>74</v>
      </c>
      <c r="L66" s="119" t="s">
        <v>73</v>
      </c>
      <c r="M66" s="119" t="s">
        <v>74</v>
      </c>
      <c r="N66" s="137" t="s">
        <v>74</v>
      </c>
      <c r="O66" s="141"/>
      <c r="P66" s="120"/>
      <c r="Q66" s="120"/>
      <c r="R66" s="120"/>
      <c r="S66" s="120"/>
      <c r="T66" s="120"/>
      <c r="U66" s="121" t="s">
        <v>205</v>
      </c>
      <c r="W66" s="120"/>
      <c r="X66" s="120"/>
      <c r="Y66" s="120"/>
      <c r="Z66" s="120"/>
      <c r="AA66" s="120"/>
      <c r="AB66" s="120"/>
      <c r="AC66" s="120"/>
      <c r="AD66" s="120"/>
      <c r="AE66" s="120"/>
      <c r="AF66" s="120"/>
      <c r="AG66" s="120"/>
      <c r="AH66" s="120"/>
      <c r="AI66" s="136"/>
      <c r="AJ66" s="141"/>
      <c r="AK66" s="120" t="s">
        <v>205</v>
      </c>
      <c r="AL66" s="136"/>
      <c r="AM66" s="120" t="s">
        <v>205</v>
      </c>
      <c r="AO66" s="120" t="s">
        <v>205</v>
      </c>
      <c r="AR66" s="120" t="s">
        <v>205</v>
      </c>
      <c r="AS66" s="120" t="s">
        <v>205</v>
      </c>
      <c r="AT66" s="120" t="s">
        <v>205</v>
      </c>
      <c r="AV66" s="120" t="s">
        <v>205</v>
      </c>
      <c r="AX66" s="141" t="s">
        <v>205</v>
      </c>
      <c r="AY66" s="119" t="s">
        <v>1525</v>
      </c>
      <c r="AZ66" s="119" t="s">
        <v>1516</v>
      </c>
      <c r="BA66" s="137" t="s">
        <v>1540</v>
      </c>
      <c r="BB66" s="120"/>
      <c r="BC66" s="138"/>
      <c r="BD66" s="138"/>
      <c r="BE66" s="138"/>
      <c r="BF66" s="141" t="s">
        <v>205</v>
      </c>
      <c r="BG66" s="119" t="s">
        <v>1625</v>
      </c>
      <c r="BH66" s="119" t="s">
        <v>1476</v>
      </c>
      <c r="BI66" s="138"/>
      <c r="BJ66" s="141"/>
      <c r="BK66" s="138"/>
      <c r="BL66" s="138"/>
      <c r="BM66" s="140"/>
      <c r="BN66" s="139" t="s">
        <v>33</v>
      </c>
      <c r="BO66" s="119" t="s">
        <v>1511</v>
      </c>
      <c r="BP66" s="137" t="s">
        <v>1876</v>
      </c>
      <c r="BS66" s="123" t="str">
        <f>IF(OR(O66="x",P66="x"),"x","")</f>
        <v/>
      </c>
      <c r="BT66" s="123" t="str">
        <f>IF((Q66="x"),"x","")</f>
        <v/>
      </c>
      <c r="BU66" s="123" t="str">
        <f>IF(OR(R66="x",S66="x"),"x","")</f>
        <v/>
      </c>
      <c r="BV66" s="123" t="str">
        <f>IF(OR(U66="x",V66="x", W66="x",X66="x",Y66="x",Z66="x",AA66="x"),"x","")</f>
        <v>x</v>
      </c>
      <c r="BW66" s="123" t="str">
        <f>IF(OR(AB66="x",AC66="x", AD66="x",AE66="x"),"x","")</f>
        <v/>
      </c>
      <c r="BX66" s="123" t="str">
        <f>IF(OR(AF66="x",AG66="x", AH66="x"),"x","")</f>
        <v/>
      </c>
      <c r="BY66" s="123" t="str">
        <f>IF(OR(AI66="x",T66="x"),"x","")</f>
        <v/>
      </c>
    </row>
    <row r="67" spans="1:77" ht="16" x14ac:dyDescent="0.2">
      <c r="A67" s="119">
        <v>894</v>
      </c>
      <c r="B67" s="119">
        <v>135</v>
      </c>
      <c r="C67" s="119" t="s">
        <v>1487</v>
      </c>
      <c r="D67" s="119" t="s">
        <v>1875</v>
      </c>
      <c r="E67" s="119">
        <v>2019</v>
      </c>
      <c r="F67" s="122" t="s">
        <v>1874</v>
      </c>
      <c r="G67" s="122" t="s">
        <v>1873</v>
      </c>
      <c r="H67" s="119" t="s">
        <v>1532</v>
      </c>
      <c r="I67" s="143" t="s">
        <v>1872</v>
      </c>
      <c r="J67" s="139" t="s">
        <v>34</v>
      </c>
      <c r="K67" s="119" t="s">
        <v>74</v>
      </c>
      <c r="L67" s="119" t="s">
        <v>73</v>
      </c>
      <c r="M67" s="119" t="s">
        <v>74</v>
      </c>
      <c r="N67" s="137" t="s">
        <v>74</v>
      </c>
      <c r="O67" s="141"/>
      <c r="P67" s="120"/>
      <c r="Q67" s="120"/>
      <c r="R67" s="120"/>
      <c r="S67" s="120"/>
      <c r="T67" s="120"/>
      <c r="W67" s="120"/>
      <c r="X67" s="120"/>
      <c r="Y67" s="120"/>
      <c r="Z67" s="120"/>
      <c r="AA67" s="120"/>
      <c r="AB67" s="120" t="s">
        <v>205</v>
      </c>
      <c r="AC67" s="120"/>
      <c r="AD67" s="120"/>
      <c r="AE67" s="120"/>
      <c r="AF67" s="120"/>
      <c r="AG67" s="120"/>
      <c r="AH67" s="120"/>
      <c r="AI67" s="136"/>
      <c r="AJ67" s="141"/>
      <c r="AK67" s="120"/>
      <c r="AL67" s="136"/>
      <c r="AM67" s="120" t="s">
        <v>205</v>
      </c>
      <c r="AN67" s="120" t="s">
        <v>205</v>
      </c>
      <c r="AP67" s="120" t="s">
        <v>205</v>
      </c>
      <c r="AQ67" s="120" t="s">
        <v>205</v>
      </c>
      <c r="AR67" s="120" t="s">
        <v>205</v>
      </c>
      <c r="AS67" s="120" t="s">
        <v>205</v>
      </c>
      <c r="AX67" s="141" t="s">
        <v>205</v>
      </c>
      <c r="AY67" s="119" t="s">
        <v>1585</v>
      </c>
      <c r="AZ67" s="119" t="s">
        <v>1517</v>
      </c>
      <c r="BA67" s="137" t="s">
        <v>1516</v>
      </c>
      <c r="BB67" s="120" t="s">
        <v>205</v>
      </c>
      <c r="BC67" s="119" t="s">
        <v>1515</v>
      </c>
      <c r="BD67" s="138"/>
      <c r="BE67" s="138"/>
      <c r="BF67" s="141" t="s">
        <v>205</v>
      </c>
      <c r="BG67" s="119" t="s">
        <v>1476</v>
      </c>
      <c r="BH67" s="119" t="s">
        <v>1513</v>
      </c>
      <c r="BI67" s="119" t="s">
        <v>1871</v>
      </c>
      <c r="BJ67" s="141" t="s">
        <v>205</v>
      </c>
      <c r="BK67" s="119" t="s">
        <v>1500</v>
      </c>
      <c r="BL67" s="138"/>
      <c r="BM67" s="140"/>
      <c r="BN67" s="139" t="s">
        <v>1870</v>
      </c>
      <c r="BO67" s="138" t="s">
        <v>1489</v>
      </c>
      <c r="BP67" s="137" t="s">
        <v>1869</v>
      </c>
      <c r="BS67" s="123" t="str">
        <f>IF(OR(O67="x",P67="x"),"x","")</f>
        <v/>
      </c>
      <c r="BT67" s="123" t="str">
        <f>IF((Q67="x"),"x","")</f>
        <v/>
      </c>
      <c r="BU67" s="123" t="str">
        <f>IF(OR(R67="x",S67="x"),"x","")</f>
        <v/>
      </c>
      <c r="BV67" s="123" t="str">
        <f>IF(OR(U67="x",V67="x", W67="x",X67="x",Y67="x",Z67="x",AA67="x"),"x","")</f>
        <v/>
      </c>
      <c r="BW67" s="123" t="str">
        <f>IF(OR(AB67="x",AC67="x", AD67="x",AE67="x"),"x","")</f>
        <v>x</v>
      </c>
      <c r="BX67" s="123" t="str">
        <f>IF(OR(AF67="x",AG67="x", AH67="x"),"x","")</f>
        <v/>
      </c>
      <c r="BY67" s="123" t="str">
        <f>IF(OR(AI67="x",T67="x"),"x","")</f>
        <v/>
      </c>
    </row>
    <row r="68" spans="1:77" ht="16" x14ac:dyDescent="0.2">
      <c r="A68" s="119">
        <v>897</v>
      </c>
      <c r="B68" s="119">
        <v>466</v>
      </c>
      <c r="C68" s="119" t="s">
        <v>1487</v>
      </c>
      <c r="D68" s="119" t="s">
        <v>1868</v>
      </c>
      <c r="E68" s="119">
        <v>2017</v>
      </c>
      <c r="F68" s="122" t="s">
        <v>1867</v>
      </c>
      <c r="G68" s="122" t="s">
        <v>1866</v>
      </c>
      <c r="H68" s="119" t="s">
        <v>1865</v>
      </c>
      <c r="I68" s="143" t="s">
        <v>1864</v>
      </c>
      <c r="J68" s="139" t="s">
        <v>52</v>
      </c>
      <c r="K68" s="119" t="s">
        <v>74</v>
      </c>
      <c r="L68" s="119" t="s">
        <v>74</v>
      </c>
      <c r="M68" s="119" t="s">
        <v>73</v>
      </c>
      <c r="N68" s="137" t="s">
        <v>73</v>
      </c>
      <c r="O68" s="141" t="s">
        <v>205</v>
      </c>
      <c r="P68" s="120"/>
      <c r="Q68" s="120"/>
      <c r="R68" s="120"/>
      <c r="S68" s="120"/>
      <c r="T68" s="120"/>
      <c r="U68" s="121" t="s">
        <v>205</v>
      </c>
      <c r="W68" s="120"/>
      <c r="X68" s="120"/>
      <c r="Y68" s="120"/>
      <c r="Z68" s="120"/>
      <c r="AA68" s="120"/>
      <c r="AB68" s="120"/>
      <c r="AC68" s="120"/>
      <c r="AD68" s="120"/>
      <c r="AE68" s="120"/>
      <c r="AF68" s="120"/>
      <c r="AG68" s="120"/>
      <c r="AH68" s="120"/>
      <c r="AI68" s="136" t="s">
        <v>205</v>
      </c>
      <c r="AJ68" s="141"/>
      <c r="AK68" s="120"/>
      <c r="AL68" s="136"/>
      <c r="AQ68" s="120" t="s">
        <v>205</v>
      </c>
      <c r="AT68" s="120" t="s">
        <v>205</v>
      </c>
      <c r="AU68" s="120" t="s">
        <v>205</v>
      </c>
      <c r="AX68" s="141"/>
      <c r="AY68" s="138"/>
      <c r="BA68" s="140"/>
      <c r="BB68" s="120" t="s">
        <v>205</v>
      </c>
      <c r="BC68" s="119" t="s">
        <v>1863</v>
      </c>
      <c r="BD68" s="138"/>
      <c r="BE68" s="138"/>
      <c r="BF68" s="141" t="s">
        <v>205</v>
      </c>
      <c r="BG68" s="119" t="s">
        <v>1565</v>
      </c>
      <c r="BH68" s="119" t="s">
        <v>1632</v>
      </c>
      <c r="BI68" s="138"/>
      <c r="BJ68" s="141"/>
      <c r="BK68" s="138"/>
      <c r="BL68" s="138"/>
      <c r="BM68" s="140"/>
      <c r="BN68" s="139" t="s">
        <v>67</v>
      </c>
      <c r="BO68" s="138" t="s">
        <v>1489</v>
      </c>
      <c r="BP68" s="137" t="s">
        <v>1862</v>
      </c>
      <c r="BS68" s="123" t="str">
        <f>IF(OR(O68="x",P68="x"),"x","")</f>
        <v>x</v>
      </c>
      <c r="BT68" s="123" t="str">
        <f>IF((Q68="x"),"x","")</f>
        <v/>
      </c>
      <c r="BU68" s="123" t="str">
        <f>IF(OR(R68="x",S68="x"),"x","")</f>
        <v/>
      </c>
      <c r="BV68" s="123" t="str">
        <f>IF(OR(U68="x",V68="x", W68="x",X68="x",Y68="x",Z68="x",AA68="x"),"x","")</f>
        <v>x</v>
      </c>
      <c r="BW68" s="123" t="str">
        <f>IF(OR(AB68="x",AC68="x", AD68="x",AE68="x"),"x","")</f>
        <v/>
      </c>
      <c r="BX68" s="123" t="str">
        <f>IF(OR(AF68="x",AG68="x", AH68="x"),"x","")</f>
        <v/>
      </c>
      <c r="BY68" s="123" t="str">
        <f>IF(OR(AI68="x",T68="x"),"x","")</f>
        <v>x</v>
      </c>
    </row>
    <row r="69" spans="1:77" ht="16" x14ac:dyDescent="0.2">
      <c r="A69" s="119">
        <v>917</v>
      </c>
      <c r="B69" s="119">
        <v>204</v>
      </c>
      <c r="C69" s="119" t="s">
        <v>1487</v>
      </c>
      <c r="D69" s="119" t="s">
        <v>1861</v>
      </c>
      <c r="E69" s="119">
        <v>2018</v>
      </c>
      <c r="F69" s="122" t="s">
        <v>1860</v>
      </c>
      <c r="G69" s="122" t="s">
        <v>1859</v>
      </c>
      <c r="H69" s="119" t="s">
        <v>1858</v>
      </c>
      <c r="I69" s="143" t="s">
        <v>1857</v>
      </c>
      <c r="J69" s="139" t="s">
        <v>34</v>
      </c>
      <c r="K69" s="119" t="s">
        <v>74</v>
      </c>
      <c r="L69" s="119" t="s">
        <v>73</v>
      </c>
      <c r="M69" s="119" t="s">
        <v>74</v>
      </c>
      <c r="N69" s="137" t="s">
        <v>73</v>
      </c>
      <c r="O69" s="141" t="s">
        <v>205</v>
      </c>
      <c r="P69" s="120"/>
      <c r="Q69" s="120"/>
      <c r="R69" s="120"/>
      <c r="S69" s="120"/>
      <c r="T69" s="120"/>
      <c r="W69" s="120"/>
      <c r="X69" s="120"/>
      <c r="Y69" s="120"/>
      <c r="Z69" s="120"/>
      <c r="AA69" s="120"/>
      <c r="AB69" s="120"/>
      <c r="AC69" s="120"/>
      <c r="AD69" s="120"/>
      <c r="AE69" s="120"/>
      <c r="AF69" s="120"/>
      <c r="AG69" s="120"/>
      <c r="AH69" s="120"/>
      <c r="AI69" s="136"/>
      <c r="AJ69" s="141"/>
      <c r="AK69" s="120" t="s">
        <v>205</v>
      </c>
      <c r="AL69" s="136"/>
      <c r="AP69" s="120" t="s">
        <v>205</v>
      </c>
      <c r="AT69" s="120" t="s">
        <v>205</v>
      </c>
      <c r="AU69" s="120" t="s">
        <v>205</v>
      </c>
      <c r="AX69" s="141"/>
      <c r="AY69" s="138"/>
      <c r="AZ69" s="138"/>
      <c r="BA69" s="140"/>
      <c r="BB69" s="120" t="s">
        <v>205</v>
      </c>
      <c r="BC69" s="119" t="s">
        <v>1856</v>
      </c>
      <c r="BD69" s="138"/>
      <c r="BE69" s="138"/>
      <c r="BF69" s="141" t="s">
        <v>205</v>
      </c>
      <c r="BG69" s="119" t="s">
        <v>1598</v>
      </c>
      <c r="BH69" s="119" t="s">
        <v>1855</v>
      </c>
      <c r="BI69" s="138"/>
      <c r="BJ69" s="141" t="s">
        <v>205</v>
      </c>
      <c r="BK69" s="119" t="s">
        <v>1500</v>
      </c>
      <c r="BL69" s="119" t="s">
        <v>1501</v>
      </c>
      <c r="BM69" s="140"/>
      <c r="BN69" s="139" t="s">
        <v>1475</v>
      </c>
      <c r="BO69" s="119" t="s">
        <v>1511</v>
      </c>
      <c r="BP69" s="137"/>
      <c r="BS69" s="123" t="str">
        <f>IF(OR(O69="x",P69="x"),"x","")</f>
        <v>x</v>
      </c>
      <c r="BT69" s="123" t="str">
        <f>IF((Q69="x"),"x","")</f>
        <v/>
      </c>
      <c r="BU69" s="123" t="str">
        <f>IF(OR(R69="x",S69="x"),"x","")</f>
        <v/>
      </c>
      <c r="BV69" s="123" t="str">
        <f>IF(OR(U69="x",V69="x", W69="x",X69="x",Y69="x",Z69="x",AA69="x"),"x","")</f>
        <v/>
      </c>
      <c r="BW69" s="123" t="str">
        <f>IF(OR(AB69="x",AC69="x", AD69="x",AE69="x"),"x","")</f>
        <v/>
      </c>
      <c r="BX69" s="123" t="str">
        <f>IF(OR(AF69="x",AG69="x", AH69="x"),"x","")</f>
        <v/>
      </c>
      <c r="BY69" s="123" t="str">
        <f>IF(OR(AI69="x",T69="x"),"x","")</f>
        <v/>
      </c>
    </row>
    <row r="70" spans="1:77" ht="16" x14ac:dyDescent="0.2">
      <c r="A70" s="119">
        <v>929</v>
      </c>
      <c r="B70" s="119">
        <v>1853</v>
      </c>
      <c r="C70" s="119" t="s">
        <v>1487</v>
      </c>
      <c r="D70" s="119" t="s">
        <v>1854</v>
      </c>
      <c r="E70" s="119">
        <v>2013</v>
      </c>
      <c r="F70" s="122" t="s">
        <v>1853</v>
      </c>
      <c r="G70" s="122" t="s">
        <v>1852</v>
      </c>
      <c r="H70" s="119" t="s">
        <v>1851</v>
      </c>
      <c r="I70" s="146" t="s">
        <v>1850</v>
      </c>
      <c r="J70" s="119" t="s">
        <v>34</v>
      </c>
      <c r="K70" s="119" t="s">
        <v>74</v>
      </c>
      <c r="L70" s="119" t="s">
        <v>74</v>
      </c>
      <c r="M70" s="119" t="s">
        <v>74</v>
      </c>
      <c r="N70" s="137" t="s">
        <v>73</v>
      </c>
      <c r="O70" s="120" t="s">
        <v>205</v>
      </c>
      <c r="P70" s="120"/>
      <c r="Q70" s="120"/>
      <c r="R70" s="120"/>
      <c r="S70" s="120"/>
      <c r="T70" s="120"/>
      <c r="U70" s="121" t="s">
        <v>205</v>
      </c>
      <c r="W70" s="120"/>
      <c r="X70" s="120" t="s">
        <v>205</v>
      </c>
      <c r="Y70" s="120"/>
      <c r="Z70" s="120"/>
      <c r="AA70" s="120"/>
      <c r="AB70" s="120"/>
      <c r="AC70" s="120"/>
      <c r="AD70" s="120"/>
      <c r="AE70" s="120"/>
      <c r="AF70" s="120"/>
      <c r="AG70" s="120"/>
      <c r="AH70" s="120"/>
      <c r="AI70" s="136"/>
      <c r="AJ70" s="141"/>
      <c r="AK70" s="120" t="s">
        <v>205</v>
      </c>
      <c r="AL70" s="136"/>
      <c r="AT70" s="120" t="s">
        <v>205</v>
      </c>
      <c r="AU70" s="120" t="s">
        <v>205</v>
      </c>
      <c r="AX70" s="141"/>
      <c r="AY70" s="138"/>
      <c r="AZ70" s="138"/>
      <c r="BA70" s="140"/>
      <c r="BB70" s="120"/>
      <c r="BC70" s="138"/>
      <c r="BD70" s="138"/>
      <c r="BE70" s="138"/>
      <c r="BF70" s="141" t="s">
        <v>205</v>
      </c>
      <c r="BG70" s="119" t="s">
        <v>1598</v>
      </c>
      <c r="BH70" s="119" t="s">
        <v>1539</v>
      </c>
      <c r="BI70" s="119" t="s">
        <v>1477</v>
      </c>
      <c r="BJ70" s="141"/>
      <c r="BL70" s="138"/>
      <c r="BM70" s="140"/>
      <c r="BN70" s="139" t="s">
        <v>1475</v>
      </c>
      <c r="BO70" s="119" t="s">
        <v>1511</v>
      </c>
      <c r="BP70" s="137" t="s">
        <v>1849</v>
      </c>
      <c r="BS70" s="123" t="str">
        <f>IF(OR(O70="x",P70="x"),"x","")</f>
        <v>x</v>
      </c>
      <c r="BT70" s="123" t="str">
        <f>IF((Q70="x"),"x","")</f>
        <v/>
      </c>
      <c r="BU70" s="123" t="str">
        <f>IF(OR(R70="x",S70="x"),"x","")</f>
        <v/>
      </c>
      <c r="BV70" s="123" t="str">
        <f>IF(OR(U70="x",V70="x", W70="x",X70="x",Y70="x",Z70="x",AA70="x"),"x","")</f>
        <v>x</v>
      </c>
      <c r="BW70" s="123" t="str">
        <f>IF(OR(AB70="x",AC70="x", AD70="x",AE70="x"),"x","")</f>
        <v/>
      </c>
      <c r="BX70" s="123" t="str">
        <f>IF(OR(AF70="x",AG70="x", AH70="x"),"x","")</f>
        <v/>
      </c>
      <c r="BY70" s="123" t="str">
        <f>IF(OR(AI70="x",T70="x"),"x","")</f>
        <v/>
      </c>
    </row>
    <row r="71" spans="1:77" ht="16" x14ac:dyDescent="0.2">
      <c r="A71" s="119">
        <v>976</v>
      </c>
      <c r="B71" s="119">
        <v>1265</v>
      </c>
      <c r="C71" s="119" t="s">
        <v>1487</v>
      </c>
      <c r="D71" s="119" t="s">
        <v>1848</v>
      </c>
      <c r="E71" s="119">
        <v>2011</v>
      </c>
      <c r="F71" s="122" t="s">
        <v>1847</v>
      </c>
      <c r="G71" s="122" t="s">
        <v>1846</v>
      </c>
      <c r="H71" s="119" t="s">
        <v>1519</v>
      </c>
      <c r="I71" s="146" t="s">
        <v>1845</v>
      </c>
      <c r="J71" s="119" t="s">
        <v>34</v>
      </c>
      <c r="K71" s="119" t="s">
        <v>74</v>
      </c>
      <c r="L71" s="119" t="s">
        <v>73</v>
      </c>
      <c r="M71" s="119" t="s">
        <v>74</v>
      </c>
      <c r="N71" s="137" t="s">
        <v>73</v>
      </c>
      <c r="O71" s="120"/>
      <c r="P71" s="120"/>
      <c r="Q71" s="120"/>
      <c r="R71" s="120"/>
      <c r="S71" s="120"/>
      <c r="T71" s="120"/>
      <c r="W71" s="120"/>
      <c r="X71" s="120"/>
      <c r="Y71" s="120"/>
      <c r="Z71" s="120"/>
      <c r="AA71" s="120"/>
      <c r="AB71" s="120" t="s">
        <v>205</v>
      </c>
      <c r="AC71" s="120"/>
      <c r="AD71" s="120"/>
      <c r="AE71" s="120"/>
      <c r="AF71" s="120"/>
      <c r="AG71" s="120"/>
      <c r="AH71" s="120"/>
      <c r="AI71" s="136"/>
      <c r="AJ71" s="141"/>
      <c r="AK71" s="120"/>
      <c r="AL71" s="136"/>
      <c r="AM71" s="120" t="s">
        <v>205</v>
      </c>
      <c r="AO71" s="120" t="s">
        <v>205</v>
      </c>
      <c r="AS71" s="120" t="s">
        <v>205</v>
      </c>
      <c r="AT71" s="120" t="s">
        <v>205</v>
      </c>
      <c r="AV71" s="120" t="s">
        <v>205</v>
      </c>
      <c r="AW71" s="120" t="s">
        <v>205</v>
      </c>
      <c r="AX71" s="141" t="s">
        <v>205</v>
      </c>
      <c r="AY71" s="119" t="s">
        <v>1585</v>
      </c>
      <c r="AZ71" s="119" t="s">
        <v>1605</v>
      </c>
      <c r="BA71" s="137" t="s">
        <v>1844</v>
      </c>
      <c r="BB71" s="120"/>
      <c r="BC71" s="138"/>
      <c r="BD71" s="138"/>
      <c r="BE71" s="138"/>
      <c r="BF71" s="141" t="s">
        <v>205</v>
      </c>
      <c r="BG71" s="119" t="s">
        <v>1539</v>
      </c>
      <c r="BH71" s="119" t="s">
        <v>1513</v>
      </c>
      <c r="BI71" s="137" t="s">
        <v>1710</v>
      </c>
      <c r="BJ71" s="141" t="s">
        <v>205</v>
      </c>
      <c r="BK71" s="119" t="s">
        <v>1502</v>
      </c>
      <c r="BL71" s="119" t="s">
        <v>1491</v>
      </c>
      <c r="BM71" s="140"/>
      <c r="BN71" s="139" t="s">
        <v>126</v>
      </c>
      <c r="BO71" s="119" t="s">
        <v>1547</v>
      </c>
      <c r="BP71" s="137" t="s">
        <v>1843</v>
      </c>
      <c r="BS71" s="123" t="str">
        <f>IF(OR(O71="x",P71="x"),"x","")</f>
        <v/>
      </c>
      <c r="BT71" s="123" t="str">
        <f>IF((Q71="x"),"x","")</f>
        <v/>
      </c>
      <c r="BU71" s="123" t="str">
        <f>IF(OR(R71="x",S71="x"),"x","")</f>
        <v/>
      </c>
      <c r="BV71" s="123" t="str">
        <f>IF(OR(U71="x",V71="x", W71="x",X71="x",Y71="x",Z71="x",AA71="x"),"x","")</f>
        <v/>
      </c>
      <c r="BW71" s="123" t="str">
        <f>IF(OR(AB71="x",AC71="x", AD71="x",AE71="x"),"x","")</f>
        <v>x</v>
      </c>
      <c r="BX71" s="123" t="str">
        <f>IF(OR(AF71="x",AG71="x", AH71="x"),"x","")</f>
        <v/>
      </c>
      <c r="BY71" s="123" t="str">
        <f>IF(OR(AI71="x",T71="x"),"x","")</f>
        <v/>
      </c>
    </row>
    <row r="72" spans="1:77" s="147" customFormat="1" ht="16" x14ac:dyDescent="0.2">
      <c r="A72" s="147">
        <v>1047</v>
      </c>
      <c r="B72" s="147">
        <v>172</v>
      </c>
      <c r="C72" s="147" t="s">
        <v>1487</v>
      </c>
      <c r="D72" s="147" t="s">
        <v>1842</v>
      </c>
      <c r="E72" s="147">
        <v>2018</v>
      </c>
      <c r="F72" s="159" t="s">
        <v>1841</v>
      </c>
      <c r="G72" s="159" t="s">
        <v>1840</v>
      </c>
      <c r="H72" s="147" t="s">
        <v>1839</v>
      </c>
      <c r="I72" s="158" t="s">
        <v>1838</v>
      </c>
      <c r="J72" s="149" t="s">
        <v>34</v>
      </c>
      <c r="N72" s="150"/>
      <c r="O72" s="153"/>
      <c r="P72" s="152"/>
      <c r="Q72" s="152"/>
      <c r="R72" s="152"/>
      <c r="S72" s="152"/>
      <c r="T72" s="152"/>
      <c r="U72" s="157"/>
      <c r="V72" s="152" t="s">
        <v>205</v>
      </c>
      <c r="W72" s="152"/>
      <c r="X72" s="152"/>
      <c r="Y72" s="152"/>
      <c r="Z72" s="152"/>
      <c r="AA72" s="152"/>
      <c r="AB72" s="152"/>
      <c r="AC72" s="152"/>
      <c r="AD72" s="152"/>
      <c r="AE72" s="152"/>
      <c r="AF72" s="152"/>
      <c r="AG72" s="152"/>
      <c r="AH72" s="152"/>
      <c r="AI72" s="156"/>
      <c r="AJ72" s="155"/>
      <c r="AK72" s="152"/>
      <c r="AL72" s="154"/>
      <c r="AM72" s="153"/>
      <c r="AN72" s="152"/>
      <c r="AO72" s="152"/>
      <c r="AP72" s="152"/>
      <c r="AQ72" s="152"/>
      <c r="AR72" s="152"/>
      <c r="AS72" s="152"/>
      <c r="AT72" s="152" t="s">
        <v>205</v>
      </c>
      <c r="AU72" s="152"/>
      <c r="AV72" s="152"/>
      <c r="AW72" s="154"/>
      <c r="AX72" s="153"/>
      <c r="AY72" s="151"/>
      <c r="AZ72" s="151"/>
      <c r="BA72" s="151"/>
      <c r="BB72" s="152"/>
      <c r="BC72" s="151"/>
      <c r="BD72" s="151"/>
      <c r="BE72" s="151"/>
      <c r="BF72" s="152"/>
      <c r="BG72" s="151"/>
      <c r="BH72" s="151"/>
      <c r="BI72" s="151"/>
      <c r="BJ72" s="152"/>
      <c r="BK72" s="151"/>
      <c r="BL72" s="151"/>
      <c r="BM72" s="151"/>
      <c r="BP72" s="150" t="s">
        <v>1832</v>
      </c>
      <c r="BQ72" s="153"/>
      <c r="BR72" s="152"/>
      <c r="BS72" s="148" t="str">
        <f>IF(OR(O72="x",P72="x"),"x","")</f>
        <v/>
      </c>
      <c r="BT72" s="148" t="str">
        <f>IF((Q72="x"),"x","")</f>
        <v/>
      </c>
      <c r="BU72" s="148" t="str">
        <f>IF(OR(R72="x",S72="x"),"x","")</f>
        <v/>
      </c>
      <c r="BV72" s="148" t="str">
        <f>IF(OR(U72="x",V72="x", W72="x",X72="x",Y72="x",Z72="x",AA72="x"),"x","")</f>
        <v>x</v>
      </c>
      <c r="BW72" s="148" t="str">
        <f>IF(OR(AB72="x",AC72="x", AD72="x",AE72="x"),"x","")</f>
        <v/>
      </c>
      <c r="BX72" s="148" t="str">
        <f>IF(OR(AF72="x",AG72="x", AH72="x"),"x","")</f>
        <v/>
      </c>
      <c r="BY72" s="148" t="str">
        <f>IF(OR(AI72="x",T72="x"),"x","")</f>
        <v/>
      </c>
    </row>
    <row r="73" spans="1:77" s="147" customFormat="1" ht="16" x14ac:dyDescent="0.2">
      <c r="A73" s="147">
        <v>1057</v>
      </c>
      <c r="B73" s="147">
        <v>14</v>
      </c>
      <c r="C73" s="147" t="s">
        <v>1487</v>
      </c>
      <c r="D73" s="147" t="s">
        <v>1837</v>
      </c>
      <c r="E73" s="147">
        <v>2019</v>
      </c>
      <c r="F73" s="159" t="s">
        <v>1836</v>
      </c>
      <c r="G73" s="159" t="s">
        <v>1835</v>
      </c>
      <c r="H73" s="147" t="s">
        <v>1834</v>
      </c>
      <c r="I73" s="158" t="s">
        <v>1833</v>
      </c>
      <c r="J73" s="149" t="s">
        <v>52</v>
      </c>
      <c r="N73" s="150"/>
      <c r="O73" s="153" t="s">
        <v>205</v>
      </c>
      <c r="P73" s="152" t="s">
        <v>205</v>
      </c>
      <c r="Q73" s="152"/>
      <c r="R73" s="152"/>
      <c r="S73" s="152"/>
      <c r="T73" s="152"/>
      <c r="U73" s="157"/>
      <c r="V73" s="152" t="s">
        <v>205</v>
      </c>
      <c r="W73" s="152"/>
      <c r="X73" s="152"/>
      <c r="Y73" s="152"/>
      <c r="Z73" s="152"/>
      <c r="AA73" s="152"/>
      <c r="AB73" s="152"/>
      <c r="AC73" s="152"/>
      <c r="AD73" s="152"/>
      <c r="AE73" s="152"/>
      <c r="AF73" s="152"/>
      <c r="AG73" s="152"/>
      <c r="AH73" s="152"/>
      <c r="AI73" s="156" t="s">
        <v>205</v>
      </c>
      <c r="AJ73" s="155"/>
      <c r="AK73" s="152"/>
      <c r="AL73" s="154"/>
      <c r="AM73" s="153"/>
      <c r="AN73" s="152"/>
      <c r="AO73" s="152"/>
      <c r="AP73" s="152"/>
      <c r="AQ73" s="152"/>
      <c r="AR73" s="152"/>
      <c r="AS73" s="152"/>
      <c r="AT73" s="152" t="s">
        <v>205</v>
      </c>
      <c r="AU73" s="152"/>
      <c r="AV73" s="152"/>
      <c r="AW73" s="154"/>
      <c r="AX73" s="153"/>
      <c r="AY73" s="151"/>
      <c r="AZ73" s="151"/>
      <c r="BA73" s="151"/>
      <c r="BB73" s="152"/>
      <c r="BC73" s="151"/>
      <c r="BD73" s="151"/>
      <c r="BE73" s="151"/>
      <c r="BF73" s="152"/>
      <c r="BG73" s="151"/>
      <c r="BH73" s="151"/>
      <c r="BI73" s="151"/>
      <c r="BJ73" s="152"/>
      <c r="BK73" s="151"/>
      <c r="BL73" s="151"/>
      <c r="BM73" s="151"/>
      <c r="BP73" s="150" t="s">
        <v>1832</v>
      </c>
      <c r="BQ73" s="153"/>
      <c r="BR73" s="152" t="s">
        <v>205</v>
      </c>
      <c r="BS73" s="148" t="str">
        <f>IF(OR(O73="x",P73="x"),"x","")</f>
        <v>x</v>
      </c>
      <c r="BT73" s="148" t="str">
        <f>IF((Q73="x"),"x","")</f>
        <v/>
      </c>
      <c r="BU73" s="148" t="str">
        <f>IF(OR(R73="x",S73="x"),"x","")</f>
        <v/>
      </c>
      <c r="BV73" s="148" t="str">
        <f>IF(OR(U73="x",V73="x", W73="x",X73="x",Y73="x",Z73="x",AA73="x"),"x","")</f>
        <v>x</v>
      </c>
      <c r="BW73" s="148" t="str">
        <f>IF(OR(AB73="x",AC73="x", AD73="x",AE73="x"),"x","")</f>
        <v/>
      </c>
      <c r="BX73" s="148" t="str">
        <f>IF(OR(AF73="x",AG73="x", AH73="x"),"x","")</f>
        <v/>
      </c>
      <c r="BY73" s="148" t="str">
        <f>IF(OR(AI73="x",T73="x"),"x","")</f>
        <v>x</v>
      </c>
    </row>
    <row r="74" spans="1:77" ht="16" x14ac:dyDescent="0.2">
      <c r="A74" s="119">
        <v>1082</v>
      </c>
      <c r="B74" s="119">
        <v>924</v>
      </c>
      <c r="C74" s="119" t="s">
        <v>1487</v>
      </c>
      <c r="D74" s="119" t="s">
        <v>1831</v>
      </c>
      <c r="E74" s="119">
        <v>2014</v>
      </c>
      <c r="F74" s="122" t="s">
        <v>1830</v>
      </c>
      <c r="G74" s="122" t="s">
        <v>1829</v>
      </c>
      <c r="H74" s="119" t="s">
        <v>1642</v>
      </c>
      <c r="I74" s="146" t="s">
        <v>1828</v>
      </c>
      <c r="J74" s="119" t="s">
        <v>28</v>
      </c>
      <c r="K74" s="119" t="s">
        <v>73</v>
      </c>
      <c r="L74" s="119" t="s">
        <v>73</v>
      </c>
      <c r="M74" s="119" t="s">
        <v>74</v>
      </c>
      <c r="N74" s="137" t="s">
        <v>74</v>
      </c>
      <c r="O74" s="120"/>
      <c r="P74" s="120"/>
      <c r="Q74" s="120"/>
      <c r="R74" s="120"/>
      <c r="S74" s="120" t="s">
        <v>205</v>
      </c>
      <c r="T74" s="120"/>
      <c r="W74" s="120"/>
      <c r="X74" s="120"/>
      <c r="Y74" s="120"/>
      <c r="Z74" s="120"/>
      <c r="AA74" s="120"/>
      <c r="AB74" s="120"/>
      <c r="AC74" s="120"/>
      <c r="AD74" s="120"/>
      <c r="AE74" s="120"/>
      <c r="AF74" s="120"/>
      <c r="AG74" s="120"/>
      <c r="AH74" s="120"/>
      <c r="AI74" s="136" t="s">
        <v>205</v>
      </c>
      <c r="AJ74" s="141"/>
      <c r="AK74" s="120"/>
      <c r="AL74" s="136"/>
      <c r="AM74" s="120" t="s">
        <v>205</v>
      </c>
      <c r="AR74" s="120" t="s">
        <v>205</v>
      </c>
      <c r="AS74" s="120" t="s">
        <v>205</v>
      </c>
      <c r="AU74" s="120" t="s">
        <v>205</v>
      </c>
      <c r="AW74" s="120" t="s">
        <v>205</v>
      </c>
      <c r="AX74" s="141" t="s">
        <v>205</v>
      </c>
      <c r="AY74" s="119" t="s">
        <v>1517</v>
      </c>
      <c r="AZ74" s="119" t="s">
        <v>1492</v>
      </c>
      <c r="BA74" s="140"/>
      <c r="BB74" s="120"/>
      <c r="BC74" s="138"/>
      <c r="BD74" s="138"/>
      <c r="BE74" s="138"/>
      <c r="BF74" s="141" t="s">
        <v>205</v>
      </c>
      <c r="BG74" s="119" t="s">
        <v>1513</v>
      </c>
      <c r="BH74" s="119" t="s">
        <v>1710</v>
      </c>
      <c r="BI74" s="137" t="s">
        <v>1476</v>
      </c>
      <c r="BJ74" s="120" t="s">
        <v>205</v>
      </c>
      <c r="BK74" s="119" t="s">
        <v>1501</v>
      </c>
      <c r="BL74" s="119" t="s">
        <v>1502</v>
      </c>
      <c r="BM74" s="137"/>
      <c r="BN74" s="139" t="s">
        <v>33</v>
      </c>
      <c r="BO74" s="119" t="s">
        <v>1511</v>
      </c>
      <c r="BP74" s="137" t="s">
        <v>1827</v>
      </c>
      <c r="BS74" s="123" t="str">
        <f>IF(OR(O74="x",P74="x"),"x","")</f>
        <v/>
      </c>
      <c r="BT74" s="123" t="str">
        <f>IF((Q74="x"),"x","")</f>
        <v/>
      </c>
      <c r="BU74" s="123" t="str">
        <f>IF(OR(R74="x",S74="x"),"x","")</f>
        <v>x</v>
      </c>
      <c r="BV74" s="123" t="str">
        <f>IF(OR(U74="x",V74="x", W74="x",X74="x",Y74="x",Z74="x",AA74="x"),"x","")</f>
        <v/>
      </c>
      <c r="BW74" s="123" t="str">
        <f>IF(OR(AB74="x",AC74="x", AD74="x",AE74="x"),"x","")</f>
        <v/>
      </c>
      <c r="BX74" s="123" t="str">
        <f>IF(OR(AF74="x",AG74="x", AH74="x"),"x","")</f>
        <v/>
      </c>
      <c r="BY74" s="123" t="str">
        <f>IF(OR(AI74="x",T74="x"),"x","")</f>
        <v>x</v>
      </c>
    </row>
    <row r="75" spans="1:77" ht="16" x14ac:dyDescent="0.2">
      <c r="A75" s="119">
        <v>1084</v>
      </c>
      <c r="B75" s="119">
        <v>617</v>
      </c>
      <c r="C75" s="119" t="s">
        <v>1487</v>
      </c>
      <c r="D75" s="119" t="s">
        <v>1826</v>
      </c>
      <c r="E75" s="119">
        <v>2016</v>
      </c>
      <c r="F75" s="122" t="s">
        <v>1825</v>
      </c>
      <c r="G75" s="122" t="s">
        <v>1824</v>
      </c>
      <c r="H75" s="119" t="s">
        <v>1823</v>
      </c>
      <c r="I75" s="146" t="s">
        <v>1822</v>
      </c>
      <c r="J75" s="119" t="s">
        <v>34</v>
      </c>
      <c r="K75" s="119" t="s">
        <v>74</v>
      </c>
      <c r="L75" s="119" t="s">
        <v>73</v>
      </c>
      <c r="M75" s="119" t="s">
        <v>74</v>
      </c>
      <c r="N75" s="137" t="s">
        <v>73</v>
      </c>
      <c r="O75" s="120"/>
      <c r="P75" s="120"/>
      <c r="Q75" s="120"/>
      <c r="R75" s="120"/>
      <c r="S75" s="120"/>
      <c r="T75" s="120"/>
      <c r="W75" s="120"/>
      <c r="X75" s="120"/>
      <c r="Y75" s="120"/>
      <c r="Z75" s="120"/>
      <c r="AA75" s="120"/>
      <c r="AB75" s="120" t="s">
        <v>205</v>
      </c>
      <c r="AC75" s="120"/>
      <c r="AD75" s="120"/>
      <c r="AE75" s="120"/>
      <c r="AF75" s="120"/>
      <c r="AG75" s="120" t="s">
        <v>205</v>
      </c>
      <c r="AH75" s="120"/>
      <c r="AI75" s="136"/>
      <c r="AJ75" s="141"/>
      <c r="AK75" s="120"/>
      <c r="AL75" s="136"/>
      <c r="AM75" s="120" t="s">
        <v>205</v>
      </c>
      <c r="AS75" s="120" t="s">
        <v>205</v>
      </c>
      <c r="AX75" s="141" t="s">
        <v>205</v>
      </c>
      <c r="AY75" s="119" t="s">
        <v>1517</v>
      </c>
      <c r="AZ75" s="119" t="s">
        <v>1525</v>
      </c>
      <c r="BA75" s="137" t="s">
        <v>1524</v>
      </c>
      <c r="BB75" s="120"/>
      <c r="BC75" s="138"/>
      <c r="BD75" s="138"/>
      <c r="BE75" s="138"/>
      <c r="BF75" s="141" t="s">
        <v>205</v>
      </c>
      <c r="BG75" s="119" t="s">
        <v>1513</v>
      </c>
      <c r="BH75" s="119" t="s">
        <v>1477</v>
      </c>
      <c r="BI75" s="140"/>
      <c r="BJ75" s="120"/>
      <c r="BK75" s="138"/>
      <c r="BL75" s="138"/>
      <c r="BM75" s="140"/>
      <c r="BN75" s="139" t="s">
        <v>1821</v>
      </c>
      <c r="BO75" s="138" t="s">
        <v>1489</v>
      </c>
      <c r="BP75" s="137" t="s">
        <v>1820</v>
      </c>
      <c r="BS75" s="123" t="str">
        <f>IF(OR(O75="x",P75="x"),"x","")</f>
        <v/>
      </c>
      <c r="BT75" s="123" t="str">
        <f>IF((Q75="x"),"x","")</f>
        <v/>
      </c>
      <c r="BU75" s="123" t="str">
        <f>IF(OR(R75="x",S75="x"),"x","")</f>
        <v/>
      </c>
      <c r="BV75" s="123" t="str">
        <f>IF(OR(U75="x",V75="x", W75="x",X75="x",Y75="x",Z75="x",AA75="x"),"x","")</f>
        <v/>
      </c>
      <c r="BW75" s="123" t="str">
        <f>IF(OR(AB75="x",AC75="x", AD75="x",AE75="x"),"x","")</f>
        <v>x</v>
      </c>
      <c r="BX75" s="123" t="str">
        <f>IF(OR(AF75="x",AG75="x", AH75="x"),"x","")</f>
        <v>x</v>
      </c>
      <c r="BY75" s="123" t="str">
        <f>IF(OR(AI75="x",T75="x"),"x","")</f>
        <v/>
      </c>
    </row>
    <row r="76" spans="1:77" ht="16" x14ac:dyDescent="0.2">
      <c r="A76" s="119">
        <v>1101</v>
      </c>
      <c r="B76" s="119">
        <v>281</v>
      </c>
      <c r="C76" s="119" t="s">
        <v>1487</v>
      </c>
      <c r="D76" s="119" t="s">
        <v>1819</v>
      </c>
      <c r="E76" s="119">
        <v>2017</v>
      </c>
      <c r="F76" s="122" t="s">
        <v>1818</v>
      </c>
      <c r="G76" s="122" t="s">
        <v>1817</v>
      </c>
      <c r="H76" s="119" t="s">
        <v>1816</v>
      </c>
      <c r="I76" s="146" t="s">
        <v>1815</v>
      </c>
      <c r="J76" s="119" t="s">
        <v>28</v>
      </c>
      <c r="K76" s="119" t="s">
        <v>74</v>
      </c>
      <c r="L76" s="119" t="s">
        <v>74</v>
      </c>
      <c r="M76" s="119" t="s">
        <v>74</v>
      </c>
      <c r="N76" s="137" t="s">
        <v>74</v>
      </c>
      <c r="O76" s="141"/>
      <c r="P76" s="120"/>
      <c r="Q76" s="120"/>
      <c r="R76" s="120"/>
      <c r="S76" s="120"/>
      <c r="T76" s="120"/>
      <c r="W76" s="120"/>
      <c r="X76" s="120" t="s">
        <v>205</v>
      </c>
      <c r="Y76" s="120" t="s">
        <v>205</v>
      </c>
      <c r="Z76" s="120"/>
      <c r="AA76" s="120"/>
      <c r="AB76" s="120"/>
      <c r="AC76" s="120"/>
      <c r="AD76" s="120"/>
      <c r="AE76" s="120"/>
      <c r="AF76" s="120"/>
      <c r="AG76" s="120"/>
      <c r="AH76" s="120"/>
      <c r="AI76" s="136"/>
      <c r="AJ76" s="141"/>
      <c r="AK76" s="120" t="s">
        <v>205</v>
      </c>
      <c r="AL76" s="136"/>
      <c r="AT76" s="120" t="s">
        <v>205</v>
      </c>
      <c r="AV76" s="120" t="s">
        <v>205</v>
      </c>
      <c r="AW76" s="120" t="s">
        <v>205</v>
      </c>
      <c r="AX76" s="141"/>
      <c r="AY76" s="138"/>
      <c r="AZ76" s="138"/>
      <c r="BA76" s="140"/>
      <c r="BB76" s="120"/>
      <c r="BC76" s="138"/>
      <c r="BD76" s="138"/>
      <c r="BE76" s="138"/>
      <c r="BF76" s="141" t="s">
        <v>205</v>
      </c>
      <c r="BG76" s="119" t="s">
        <v>1539</v>
      </c>
      <c r="BH76" s="119" t="s">
        <v>1719</v>
      </c>
      <c r="BI76" s="137" t="s">
        <v>1814</v>
      </c>
      <c r="BJ76" s="120" t="s">
        <v>205</v>
      </c>
      <c r="BK76" s="119" t="s">
        <v>1501</v>
      </c>
      <c r="BL76" s="119" t="s">
        <v>1597</v>
      </c>
      <c r="BM76" s="137" t="s">
        <v>1502</v>
      </c>
      <c r="BN76" s="139" t="s">
        <v>1813</v>
      </c>
      <c r="BO76" s="119" t="s">
        <v>1574</v>
      </c>
      <c r="BP76" s="137" t="s">
        <v>1812</v>
      </c>
      <c r="BS76" s="123" t="str">
        <f>IF(OR(O76="x",P76="x"),"x","")</f>
        <v/>
      </c>
      <c r="BT76" s="123" t="str">
        <f>IF((Q76="x"),"x","")</f>
        <v/>
      </c>
      <c r="BU76" s="123" t="str">
        <f>IF(OR(R76="x",S76="x"),"x","")</f>
        <v/>
      </c>
      <c r="BV76" s="123" t="str">
        <f>IF(OR(U76="x",V76="x", W76="x",X76="x",Y76="x",Z76="x",AA76="x"),"x","")</f>
        <v>x</v>
      </c>
      <c r="BW76" s="123" t="str">
        <f>IF(OR(AB76="x",AC76="x", AD76="x",AE76="x"),"x","")</f>
        <v/>
      </c>
      <c r="BX76" s="123" t="str">
        <f>IF(OR(AF76="x",AG76="x", AH76="x"),"x","")</f>
        <v/>
      </c>
      <c r="BY76" s="123" t="str">
        <f>IF(OR(AI76="x",T76="x"),"x","")</f>
        <v/>
      </c>
    </row>
    <row r="77" spans="1:77" ht="16" x14ac:dyDescent="0.2">
      <c r="A77" s="119">
        <v>1140</v>
      </c>
      <c r="B77" s="119">
        <v>149</v>
      </c>
      <c r="C77" s="119" t="s">
        <v>1487</v>
      </c>
      <c r="D77" s="119" t="s">
        <v>1811</v>
      </c>
      <c r="E77" s="119">
        <v>2018</v>
      </c>
      <c r="F77" s="122" t="s">
        <v>1810</v>
      </c>
      <c r="G77" s="122" t="s">
        <v>1809</v>
      </c>
      <c r="H77" s="119" t="s">
        <v>1808</v>
      </c>
      <c r="I77" s="165" t="s">
        <v>1807</v>
      </c>
      <c r="J77" s="139" t="s">
        <v>52</v>
      </c>
      <c r="K77" s="119" t="s">
        <v>74</v>
      </c>
      <c r="L77" s="119" t="s">
        <v>74</v>
      </c>
      <c r="M77" s="119" t="s">
        <v>73</v>
      </c>
      <c r="N77" s="137" t="s">
        <v>73</v>
      </c>
      <c r="O77" s="141" t="s">
        <v>205</v>
      </c>
      <c r="P77" s="120" t="s">
        <v>205</v>
      </c>
      <c r="Q77" s="120" t="s">
        <v>205</v>
      </c>
      <c r="V77" s="120" t="s">
        <v>205</v>
      </c>
      <c r="X77" s="120" t="s">
        <v>205</v>
      </c>
      <c r="AE77" s="120" t="s">
        <v>205</v>
      </c>
      <c r="AI77" s="136"/>
      <c r="AJ77" s="141"/>
      <c r="AL77" s="136"/>
      <c r="AM77" s="120" t="s">
        <v>205</v>
      </c>
      <c r="AX77" s="141" t="s">
        <v>205</v>
      </c>
      <c r="AY77" s="138" t="s">
        <v>1577</v>
      </c>
      <c r="AZ77" s="138"/>
      <c r="BA77" s="140"/>
      <c r="BB77" s="120"/>
      <c r="BC77" s="138"/>
      <c r="BD77" s="138"/>
      <c r="BE77" s="138"/>
      <c r="BF77" s="141"/>
      <c r="BG77" s="138"/>
      <c r="BH77" s="138"/>
      <c r="BI77" s="140"/>
      <c r="BJ77" s="120"/>
      <c r="BL77" s="138"/>
      <c r="BM77" s="140"/>
      <c r="BN77" s="139"/>
      <c r="BO77" s="119" t="s">
        <v>1511</v>
      </c>
      <c r="BP77" s="137" t="s">
        <v>1806</v>
      </c>
      <c r="BS77" s="123" t="str">
        <f>IF(OR(O77="x",P77="x"),"x","")</f>
        <v>x</v>
      </c>
      <c r="BT77" s="123" t="str">
        <f>IF((Q77="x"),"x","")</f>
        <v>x</v>
      </c>
      <c r="BU77" s="123" t="str">
        <f>IF(OR(R77="x",S77="x"),"x","")</f>
        <v/>
      </c>
      <c r="BV77" s="123" t="str">
        <f>IF(OR(U77="x",V77="x", W77="x",X77="x",Y77="x",Z77="x",AA77="x"),"x","")</f>
        <v>x</v>
      </c>
      <c r="BW77" s="123" t="str">
        <f>IF(OR(AB77="x",AC77="x", AD77="x",AE77="x"),"x","")</f>
        <v>x</v>
      </c>
      <c r="BX77" s="123" t="str">
        <f>IF(OR(AF77="x",AG77="x", AH77="x"),"x","")</f>
        <v/>
      </c>
      <c r="BY77" s="123" t="str">
        <f>IF(OR(AI77="x",T77="x"),"x","")</f>
        <v/>
      </c>
    </row>
    <row r="78" spans="1:77" ht="16" x14ac:dyDescent="0.2">
      <c r="A78" s="119">
        <v>1141</v>
      </c>
      <c r="B78" s="119">
        <v>584</v>
      </c>
      <c r="C78" s="119" t="s">
        <v>1487</v>
      </c>
      <c r="D78" s="119" t="s">
        <v>1805</v>
      </c>
      <c r="E78" s="119">
        <v>2016</v>
      </c>
      <c r="F78" s="122" t="s">
        <v>1804</v>
      </c>
      <c r="G78" s="122" t="s">
        <v>1803</v>
      </c>
      <c r="H78" s="119" t="s">
        <v>1802</v>
      </c>
      <c r="I78" s="143" t="s">
        <v>1801</v>
      </c>
      <c r="J78" s="139" t="s">
        <v>34</v>
      </c>
      <c r="K78" s="119" t="s">
        <v>74</v>
      </c>
      <c r="L78" s="119" t="s">
        <v>74</v>
      </c>
      <c r="M78" s="119" t="s">
        <v>73</v>
      </c>
      <c r="N78" s="137" t="s">
        <v>73</v>
      </c>
      <c r="O78" s="141"/>
      <c r="AF78" s="120" t="s">
        <v>205</v>
      </c>
      <c r="AI78" s="136"/>
      <c r="AJ78" s="141" t="s">
        <v>205</v>
      </c>
      <c r="AL78" s="136"/>
      <c r="AT78" s="120" t="s">
        <v>205</v>
      </c>
      <c r="AX78" s="141"/>
      <c r="AY78" s="138"/>
      <c r="AZ78" s="138"/>
      <c r="BA78" s="140"/>
      <c r="BB78" s="120"/>
      <c r="BC78" s="138"/>
      <c r="BD78" s="138"/>
      <c r="BE78" s="138"/>
      <c r="BF78" s="141" t="s">
        <v>205</v>
      </c>
      <c r="BG78" s="138" t="s">
        <v>1566</v>
      </c>
      <c r="BH78" s="138"/>
      <c r="BI78" s="140"/>
      <c r="BJ78" s="120"/>
      <c r="BK78" s="138"/>
      <c r="BL78" s="138"/>
      <c r="BM78" s="140"/>
      <c r="BN78" s="139"/>
      <c r="BO78" s="119" t="s">
        <v>1511</v>
      </c>
      <c r="BP78" s="137"/>
      <c r="BS78" s="123" t="str">
        <f>IF(OR(O78="x",P78="x"),"x","")</f>
        <v/>
      </c>
      <c r="BT78" s="123" t="str">
        <f>IF((Q78="x"),"x","")</f>
        <v/>
      </c>
      <c r="BU78" s="123" t="str">
        <f>IF(OR(R78="x",S78="x"),"x","")</f>
        <v/>
      </c>
      <c r="BV78" s="123" t="str">
        <f>IF(OR(U78="x",V78="x", W78="x",X78="x",Y78="x",Z78="x",AA78="x"),"x","")</f>
        <v/>
      </c>
      <c r="BW78" s="123" t="str">
        <f>IF(OR(AB78="x",AC78="x", AD78="x",AE78="x"),"x","")</f>
        <v/>
      </c>
      <c r="BX78" s="123" t="str">
        <f>IF(OR(AF78="x",AG78="x", AH78="x"),"x","")</f>
        <v>x</v>
      </c>
      <c r="BY78" s="123" t="str">
        <f>IF(OR(AI78="x",T78="x"),"x","")</f>
        <v/>
      </c>
    </row>
    <row r="79" spans="1:77" ht="16" x14ac:dyDescent="0.2">
      <c r="A79" s="119">
        <v>1176</v>
      </c>
      <c r="B79" s="119">
        <v>2194</v>
      </c>
      <c r="C79" s="119" t="s">
        <v>1487</v>
      </c>
      <c r="D79" s="119" t="s">
        <v>1800</v>
      </c>
      <c r="E79" s="119">
        <v>2016</v>
      </c>
      <c r="F79" s="122" t="s">
        <v>1799</v>
      </c>
      <c r="G79" s="122" t="s">
        <v>1798</v>
      </c>
      <c r="H79" s="119" t="s">
        <v>1797</v>
      </c>
      <c r="I79" s="143" t="s">
        <v>1796</v>
      </c>
      <c r="J79" s="139" t="s">
        <v>34</v>
      </c>
      <c r="K79" s="119" t="s">
        <v>74</v>
      </c>
      <c r="L79" s="119" t="s">
        <v>74</v>
      </c>
      <c r="M79" s="119" t="s">
        <v>73</v>
      </c>
      <c r="N79" s="137" t="s">
        <v>73</v>
      </c>
      <c r="O79" s="141" t="s">
        <v>205</v>
      </c>
      <c r="P79" s="120" t="s">
        <v>205</v>
      </c>
      <c r="Q79" s="120" t="s">
        <v>205</v>
      </c>
      <c r="T79" s="120" t="s">
        <v>205</v>
      </c>
      <c r="AB79" s="120" t="s">
        <v>205</v>
      </c>
      <c r="AI79" s="136" t="s">
        <v>205</v>
      </c>
      <c r="AJ79" s="141"/>
      <c r="AL79" s="136"/>
      <c r="AO79" s="120" t="s">
        <v>205</v>
      </c>
      <c r="AR79" s="120" t="s">
        <v>205</v>
      </c>
      <c r="AT79" s="120" t="s">
        <v>205</v>
      </c>
      <c r="AU79" s="120" t="s">
        <v>205</v>
      </c>
      <c r="AX79" s="141" t="s">
        <v>205</v>
      </c>
      <c r="AY79" s="138" t="s">
        <v>1576</v>
      </c>
      <c r="AZ79" s="138"/>
      <c r="BA79" s="140"/>
      <c r="BB79" s="120"/>
      <c r="BC79" s="138"/>
      <c r="BD79" s="138"/>
      <c r="BE79" s="138"/>
      <c r="BF79" s="141" t="s">
        <v>205</v>
      </c>
      <c r="BG79" s="138" t="s">
        <v>1565</v>
      </c>
      <c r="BH79" s="138" t="s">
        <v>1692</v>
      </c>
      <c r="BI79" s="140" t="s">
        <v>1633</v>
      </c>
      <c r="BJ79" s="120"/>
      <c r="BK79" s="138"/>
      <c r="BL79" s="138"/>
      <c r="BM79" s="140"/>
      <c r="BN79" s="139"/>
      <c r="BO79" s="119" t="s">
        <v>1511</v>
      </c>
      <c r="BP79" s="137"/>
      <c r="BS79" s="123" t="str">
        <f>IF(OR(O79="x",P79="x"),"x","")</f>
        <v>x</v>
      </c>
      <c r="BT79" s="123" t="str">
        <f>IF((Q79="x"),"x","")</f>
        <v>x</v>
      </c>
      <c r="BU79" s="123" t="str">
        <f>IF(OR(R79="x",S79="x"),"x","")</f>
        <v/>
      </c>
      <c r="BV79" s="123" t="str">
        <f>IF(OR(U79="x",V79="x", W79="x",X79="x",Y79="x",Z79="x",AA79="x"),"x","")</f>
        <v/>
      </c>
      <c r="BW79" s="123" t="str">
        <f>IF(OR(AB79="x",AC79="x", AD79="x",AE79="x"),"x","")</f>
        <v>x</v>
      </c>
      <c r="BX79" s="123" t="str">
        <f>IF(OR(AF79="x",AG79="x", AH79="x"),"x","")</f>
        <v/>
      </c>
      <c r="BY79" s="123" t="str">
        <f>IF(OR(AI79="x",T79="x"),"x","")</f>
        <v>x</v>
      </c>
    </row>
    <row r="80" spans="1:77" ht="16" x14ac:dyDescent="0.2">
      <c r="A80" s="119">
        <v>1185</v>
      </c>
      <c r="B80" s="119">
        <v>1384</v>
      </c>
      <c r="C80" s="119" t="s">
        <v>1487</v>
      </c>
      <c r="D80" s="119" t="s">
        <v>1795</v>
      </c>
      <c r="E80" s="119">
        <v>2010</v>
      </c>
      <c r="F80" s="122" t="s">
        <v>1794</v>
      </c>
      <c r="G80" s="122" t="s">
        <v>1793</v>
      </c>
      <c r="H80" s="119" t="s">
        <v>1792</v>
      </c>
      <c r="I80" s="143" t="s">
        <v>1791</v>
      </c>
      <c r="J80" s="139" t="s">
        <v>52</v>
      </c>
      <c r="K80" s="119" t="s">
        <v>74</v>
      </c>
      <c r="L80" s="119" t="s">
        <v>74</v>
      </c>
      <c r="M80" s="119" t="s">
        <v>73</v>
      </c>
      <c r="N80" s="137" t="s">
        <v>73</v>
      </c>
      <c r="O80" s="141"/>
      <c r="Q80" s="120" t="s">
        <v>205</v>
      </c>
      <c r="AI80" s="136" t="s">
        <v>205</v>
      </c>
      <c r="AJ80" s="141"/>
      <c r="AL80" s="136"/>
      <c r="AT80" s="120" t="s">
        <v>205</v>
      </c>
      <c r="AX80" s="141"/>
      <c r="AY80" s="138"/>
      <c r="AZ80" s="138"/>
      <c r="BA80" s="140"/>
      <c r="BB80" s="120"/>
      <c r="BC80" s="138"/>
      <c r="BD80" s="138"/>
      <c r="BE80" s="138"/>
      <c r="BF80" s="141" t="s">
        <v>205</v>
      </c>
      <c r="BG80" s="138" t="s">
        <v>1566</v>
      </c>
      <c r="BH80" s="138"/>
      <c r="BI80" s="140"/>
      <c r="BJ80" s="120"/>
      <c r="BK80" s="138"/>
      <c r="BL80" s="138"/>
      <c r="BM80" s="140"/>
      <c r="BN80" s="139"/>
      <c r="BO80" s="119" t="s">
        <v>1511</v>
      </c>
      <c r="BP80" s="137"/>
      <c r="BS80" s="123" t="str">
        <f>IF(OR(O80="x",P80="x"),"x","")</f>
        <v/>
      </c>
      <c r="BT80" s="123" t="str">
        <f>IF((Q80="x"),"x","")</f>
        <v>x</v>
      </c>
      <c r="BU80" s="123" t="str">
        <f>IF(OR(R80="x",S80="x"),"x","")</f>
        <v/>
      </c>
      <c r="BV80" s="123" t="str">
        <f>IF(OR(U80="x",V80="x", W80="x",X80="x",Y80="x",Z80="x",AA80="x"),"x","")</f>
        <v/>
      </c>
      <c r="BW80" s="123" t="str">
        <f>IF(OR(AB80="x",AC80="x", AD80="x",AE80="x"),"x","")</f>
        <v/>
      </c>
      <c r="BX80" s="123" t="str">
        <f>IF(OR(AF80="x",AG80="x", AH80="x"),"x","")</f>
        <v/>
      </c>
      <c r="BY80" s="123" t="str">
        <f>IF(OR(AI80="x",T80="x"),"x","")</f>
        <v>x</v>
      </c>
    </row>
    <row r="81" spans="1:77" ht="16" x14ac:dyDescent="0.2">
      <c r="A81" s="119">
        <v>1194</v>
      </c>
      <c r="B81" s="119">
        <v>2444</v>
      </c>
      <c r="C81" s="119" t="s">
        <v>1487</v>
      </c>
      <c r="D81" s="119" t="s">
        <v>1790</v>
      </c>
      <c r="E81" s="119">
        <v>2010</v>
      </c>
      <c r="F81" s="122" t="s">
        <v>1789</v>
      </c>
      <c r="G81" s="122" t="s">
        <v>1788</v>
      </c>
      <c r="H81" s="119" t="s">
        <v>1787</v>
      </c>
      <c r="I81" s="143" t="s">
        <v>1786</v>
      </c>
      <c r="J81" s="139" t="s">
        <v>28</v>
      </c>
      <c r="K81" s="119" t="s">
        <v>74</v>
      </c>
      <c r="L81" s="119" t="s">
        <v>74</v>
      </c>
      <c r="M81" s="119" t="s">
        <v>74</v>
      </c>
      <c r="N81" s="137" t="s">
        <v>74</v>
      </c>
      <c r="O81" s="141"/>
      <c r="W81" s="120" t="s">
        <v>205</v>
      </c>
      <c r="X81" s="120" t="s">
        <v>205</v>
      </c>
      <c r="Y81" s="120" t="s">
        <v>205</v>
      </c>
      <c r="Z81" s="120" t="s">
        <v>205</v>
      </c>
      <c r="AI81" s="136" t="s">
        <v>205</v>
      </c>
      <c r="AJ81" s="141"/>
      <c r="AK81" s="120" t="s">
        <v>205</v>
      </c>
      <c r="AL81" s="136"/>
      <c r="AT81" s="120" t="s">
        <v>205</v>
      </c>
      <c r="AX81" s="141"/>
      <c r="AY81" s="138"/>
      <c r="AZ81" s="138"/>
      <c r="BA81" s="140"/>
      <c r="BB81" s="120"/>
      <c r="BC81" s="138"/>
      <c r="BD81" s="138"/>
      <c r="BE81" s="138"/>
      <c r="BF81" s="141" t="s">
        <v>205</v>
      </c>
      <c r="BG81" s="138" t="s">
        <v>1539</v>
      </c>
      <c r="BH81" s="138"/>
      <c r="BI81" s="140"/>
      <c r="BJ81" s="120"/>
      <c r="BK81" s="138"/>
      <c r="BL81" s="138"/>
      <c r="BM81" s="140"/>
      <c r="BN81" s="139"/>
      <c r="BO81" s="119" t="s">
        <v>1511</v>
      </c>
      <c r="BP81" s="137" t="s">
        <v>1785</v>
      </c>
      <c r="BS81" s="123" t="str">
        <f>IF(OR(O81="x",P81="x"),"x","")</f>
        <v/>
      </c>
      <c r="BT81" s="123" t="str">
        <f>IF((Q81="x"),"x","")</f>
        <v/>
      </c>
      <c r="BU81" s="123" t="str">
        <f>IF(OR(R81="x",S81="x"),"x","")</f>
        <v/>
      </c>
      <c r="BV81" s="123" t="str">
        <f>IF(OR(U81="x",V81="x", W81="x",X81="x",Y81="x",Z81="x",AA81="x"),"x","")</f>
        <v>x</v>
      </c>
      <c r="BW81" s="123" t="str">
        <f>IF(OR(AB81="x",AC81="x", AD81="x",AE81="x"),"x","")</f>
        <v/>
      </c>
      <c r="BX81" s="123" t="str">
        <f>IF(OR(AF81="x",AG81="x", AH81="x"),"x","")</f>
        <v/>
      </c>
      <c r="BY81" s="123" t="str">
        <f>IF(OR(AI81="x",T81="x"),"x","")</f>
        <v>x</v>
      </c>
    </row>
    <row r="82" spans="1:77" ht="16" x14ac:dyDescent="0.2">
      <c r="A82" s="119">
        <v>1200</v>
      </c>
      <c r="B82" s="119">
        <v>1484</v>
      </c>
      <c r="C82" s="119" t="s">
        <v>1487</v>
      </c>
      <c r="D82" s="119" t="s">
        <v>1784</v>
      </c>
      <c r="E82" s="119">
        <v>2009</v>
      </c>
      <c r="F82" s="122" t="s">
        <v>1783</v>
      </c>
      <c r="G82" s="122" t="s">
        <v>1782</v>
      </c>
      <c r="H82" s="119" t="s">
        <v>1781</v>
      </c>
      <c r="I82" s="143" t="s">
        <v>1780</v>
      </c>
      <c r="J82" s="139" t="s">
        <v>34</v>
      </c>
      <c r="K82" s="119" t="s">
        <v>74</v>
      </c>
      <c r="L82" s="119" t="s">
        <v>74</v>
      </c>
      <c r="M82" s="119" t="s">
        <v>74</v>
      </c>
      <c r="N82" s="137" t="s">
        <v>73</v>
      </c>
      <c r="O82" s="141"/>
      <c r="U82" s="121" t="s">
        <v>205</v>
      </c>
      <c r="AI82" s="136"/>
      <c r="AJ82" s="141"/>
      <c r="AK82" s="120" t="s">
        <v>205</v>
      </c>
      <c r="AL82" s="136"/>
      <c r="AR82" s="120" t="s">
        <v>205</v>
      </c>
      <c r="AT82" s="120" t="s">
        <v>205</v>
      </c>
      <c r="AX82" s="141"/>
      <c r="AY82" s="138"/>
      <c r="AZ82" s="138"/>
      <c r="BA82" s="140"/>
      <c r="BB82" s="120" t="s">
        <v>205</v>
      </c>
      <c r="BC82" s="138" t="s">
        <v>1779</v>
      </c>
      <c r="BD82" s="138" t="s">
        <v>1778</v>
      </c>
      <c r="BE82" s="138"/>
      <c r="BF82" s="141" t="s">
        <v>205</v>
      </c>
      <c r="BG82" s="138" t="s">
        <v>1633</v>
      </c>
      <c r="BH82" s="138" t="s">
        <v>1564</v>
      </c>
      <c r="BI82" s="140" t="s">
        <v>1565</v>
      </c>
      <c r="BJ82" s="120"/>
      <c r="BK82" s="138"/>
      <c r="BL82" s="138"/>
      <c r="BM82" s="140"/>
      <c r="BN82" s="139"/>
      <c r="BO82" s="119" t="s">
        <v>1511</v>
      </c>
      <c r="BP82" s="137" t="s">
        <v>1777</v>
      </c>
      <c r="BS82" s="123" t="str">
        <f>IF(OR(O82="x",P82="x"),"x","")</f>
        <v/>
      </c>
      <c r="BT82" s="123" t="str">
        <f>IF((Q82="x"),"x","")</f>
        <v/>
      </c>
      <c r="BU82" s="123" t="str">
        <f>IF(OR(R82="x",S82="x"),"x","")</f>
        <v/>
      </c>
      <c r="BV82" s="123" t="str">
        <f>IF(OR(U82="x",V82="x", W82="x",X82="x",Y82="x",Z82="x",AA82="x"),"x","")</f>
        <v>x</v>
      </c>
      <c r="BW82" s="123" t="str">
        <f>IF(OR(AB82="x",AC82="x", AD82="x",AE82="x"),"x","")</f>
        <v/>
      </c>
      <c r="BX82" s="123" t="str">
        <f>IF(OR(AF82="x",AG82="x", AH82="x"),"x","")</f>
        <v/>
      </c>
      <c r="BY82" s="123" t="str">
        <f>IF(OR(AI82="x",T82="x"),"x","")</f>
        <v/>
      </c>
    </row>
    <row r="83" spans="1:77" ht="16" x14ac:dyDescent="0.2">
      <c r="A83" s="119">
        <v>1207</v>
      </c>
      <c r="B83" s="119">
        <v>1814</v>
      </c>
      <c r="C83" s="119" t="s">
        <v>1487</v>
      </c>
      <c r="D83" s="119" t="s">
        <v>1776</v>
      </c>
      <c r="E83" s="119">
        <v>2014</v>
      </c>
      <c r="F83" s="122" t="s">
        <v>1775</v>
      </c>
      <c r="G83" s="122" t="s">
        <v>1774</v>
      </c>
      <c r="H83" s="119" t="s">
        <v>1773</v>
      </c>
      <c r="I83" s="165" t="s">
        <v>1772</v>
      </c>
      <c r="J83" s="139" t="s">
        <v>52</v>
      </c>
      <c r="K83" s="119" t="s">
        <v>74</v>
      </c>
      <c r="L83" s="119" t="s">
        <v>74</v>
      </c>
      <c r="M83" s="119" t="s">
        <v>73</v>
      </c>
      <c r="N83" s="137" t="s">
        <v>73</v>
      </c>
      <c r="O83" s="141"/>
      <c r="AB83" s="120" t="s">
        <v>205</v>
      </c>
      <c r="AI83" s="136"/>
      <c r="AJ83" s="141"/>
      <c r="AL83" s="136"/>
      <c r="AO83" s="120" t="s">
        <v>205</v>
      </c>
      <c r="AX83" s="141" t="s">
        <v>205</v>
      </c>
      <c r="AY83" s="138" t="s">
        <v>1577</v>
      </c>
      <c r="AZ83" s="138" t="s">
        <v>1744</v>
      </c>
      <c r="BA83" s="140" t="s">
        <v>1738</v>
      </c>
      <c r="BB83" s="120"/>
      <c r="BC83" s="138"/>
      <c r="BD83" s="138"/>
      <c r="BE83" s="138"/>
      <c r="BF83" s="141"/>
      <c r="BG83" s="138"/>
      <c r="BH83" s="138"/>
      <c r="BI83" s="140"/>
      <c r="BJ83" s="120"/>
      <c r="BK83" s="138"/>
      <c r="BL83" s="138"/>
      <c r="BM83" s="140"/>
      <c r="BN83" s="139"/>
      <c r="BO83" s="119" t="s">
        <v>1511</v>
      </c>
      <c r="BP83" s="137"/>
      <c r="BS83" s="123" t="str">
        <f>IF(OR(O83="x",P83="x"),"x","")</f>
        <v/>
      </c>
      <c r="BT83" s="123" t="str">
        <f>IF((Q83="x"),"x","")</f>
        <v/>
      </c>
      <c r="BU83" s="123" t="str">
        <f>IF(OR(R83="x",S83="x"),"x","")</f>
        <v/>
      </c>
      <c r="BV83" s="123" t="str">
        <f>IF(OR(U83="x",V83="x", W83="x",X83="x",Y83="x",Z83="x",AA83="x"),"x","")</f>
        <v/>
      </c>
      <c r="BW83" s="123" t="str">
        <f>IF(OR(AB83="x",AC83="x", AD83="x",AE83="x"),"x","")</f>
        <v>x</v>
      </c>
      <c r="BX83" s="123" t="str">
        <f>IF(OR(AF83="x",AG83="x", AH83="x"),"x","")</f>
        <v/>
      </c>
      <c r="BY83" s="123" t="str">
        <f>IF(OR(AI83="x",T83="x"),"x","")</f>
        <v/>
      </c>
    </row>
    <row r="84" spans="1:77" ht="16" x14ac:dyDescent="0.2">
      <c r="A84" s="119">
        <v>1257</v>
      </c>
      <c r="B84" s="119">
        <v>199</v>
      </c>
      <c r="C84" s="119" t="s">
        <v>1487</v>
      </c>
      <c r="D84" s="119" t="s">
        <v>1771</v>
      </c>
      <c r="E84" s="119">
        <v>2019</v>
      </c>
      <c r="F84" s="122" t="s">
        <v>1770</v>
      </c>
      <c r="G84" s="122" t="s">
        <v>1769</v>
      </c>
      <c r="H84" s="119" t="s">
        <v>1768</v>
      </c>
      <c r="I84" s="143" t="s">
        <v>1767</v>
      </c>
      <c r="J84" s="139" t="s">
        <v>52</v>
      </c>
      <c r="K84" s="119" t="s">
        <v>74</v>
      </c>
      <c r="L84" s="119" t="s">
        <v>74</v>
      </c>
      <c r="M84" s="119" t="s">
        <v>73</v>
      </c>
      <c r="N84" s="137" t="s">
        <v>73</v>
      </c>
      <c r="O84" s="141"/>
      <c r="U84" s="121" t="s">
        <v>205</v>
      </c>
      <c r="AI84" s="136"/>
      <c r="AJ84" s="141"/>
      <c r="AL84" s="136"/>
      <c r="AT84" s="120" t="s">
        <v>205</v>
      </c>
      <c r="AX84" s="141"/>
      <c r="AY84" s="138"/>
      <c r="AZ84" s="138"/>
      <c r="BA84" s="140"/>
      <c r="BB84" s="120"/>
      <c r="BC84" s="138"/>
      <c r="BD84" s="138"/>
      <c r="BE84" s="138"/>
      <c r="BF84" s="141" t="s">
        <v>205</v>
      </c>
      <c r="BG84" s="138" t="s">
        <v>1566</v>
      </c>
      <c r="BH84" s="138" t="s">
        <v>1564</v>
      </c>
      <c r="BI84" s="140"/>
      <c r="BJ84" s="120"/>
      <c r="BK84" s="138"/>
      <c r="BL84" s="138"/>
      <c r="BM84" s="140"/>
      <c r="BN84" s="139"/>
      <c r="BO84" s="119" t="s">
        <v>1511</v>
      </c>
      <c r="BP84" s="137"/>
      <c r="BS84" s="123" t="str">
        <f>IF(OR(O84="x",P84="x"),"x","")</f>
        <v/>
      </c>
      <c r="BT84" s="123" t="str">
        <f>IF((Q84="x"),"x","")</f>
        <v/>
      </c>
      <c r="BU84" s="123" t="str">
        <f>IF(OR(R84="x",S84="x"),"x","")</f>
        <v/>
      </c>
      <c r="BV84" s="123" t="str">
        <f>IF(OR(U84="x",V84="x", W84="x",X84="x",Y84="x",Z84="x",AA84="x"),"x","")</f>
        <v>x</v>
      </c>
      <c r="BW84" s="123" t="str">
        <f>IF(OR(AB84="x",AC84="x", AD84="x",AE84="x"),"x","")</f>
        <v/>
      </c>
      <c r="BX84" s="123" t="str">
        <f>IF(OR(AF84="x",AG84="x", AH84="x"),"x","")</f>
        <v/>
      </c>
      <c r="BY84" s="123" t="str">
        <f>IF(OR(AI84="x",T84="x"),"x","")</f>
        <v/>
      </c>
    </row>
    <row r="85" spans="1:77" ht="16" x14ac:dyDescent="0.2">
      <c r="A85" s="119">
        <v>1268</v>
      </c>
      <c r="B85" s="119">
        <v>1333</v>
      </c>
      <c r="C85" s="119" t="s">
        <v>1487</v>
      </c>
      <c r="D85" s="119" t="s">
        <v>1766</v>
      </c>
      <c r="E85" s="119">
        <v>2011</v>
      </c>
      <c r="F85" s="122" t="s">
        <v>1765</v>
      </c>
      <c r="G85" s="122" t="s">
        <v>1764</v>
      </c>
      <c r="H85" s="119" t="s">
        <v>1627</v>
      </c>
      <c r="I85" s="165" t="s">
        <v>1763</v>
      </c>
      <c r="J85" s="139" t="s">
        <v>52</v>
      </c>
      <c r="K85" s="119" t="s">
        <v>74</v>
      </c>
      <c r="L85" s="119" t="s">
        <v>74</v>
      </c>
      <c r="M85" s="119" t="s">
        <v>73</v>
      </c>
      <c r="N85" s="137" t="s">
        <v>73</v>
      </c>
      <c r="O85" s="141"/>
      <c r="U85" s="121" t="s">
        <v>205</v>
      </c>
      <c r="AI85" s="136"/>
      <c r="AJ85" s="141"/>
      <c r="AK85" s="120" t="s">
        <v>205</v>
      </c>
      <c r="AL85" s="136"/>
      <c r="AS85" s="120" t="s">
        <v>205</v>
      </c>
      <c r="AT85" s="120" t="s">
        <v>205</v>
      </c>
      <c r="AX85" s="141"/>
      <c r="AY85" s="138"/>
      <c r="AZ85" s="138"/>
      <c r="BA85" s="140"/>
      <c r="BB85" s="120"/>
      <c r="BC85" s="138"/>
      <c r="BD85" s="138"/>
      <c r="BE85" s="138"/>
      <c r="BF85" s="120" t="s">
        <v>205</v>
      </c>
      <c r="BG85" s="138" t="s">
        <v>1565</v>
      </c>
      <c r="BH85" s="138" t="s">
        <v>1743</v>
      </c>
      <c r="BI85" s="138"/>
      <c r="BJ85" s="120"/>
      <c r="BK85" s="138"/>
      <c r="BL85" s="138"/>
      <c r="BM85" s="140"/>
      <c r="BN85" s="139"/>
      <c r="BO85" s="119" t="s">
        <v>1511</v>
      </c>
      <c r="BP85" s="137"/>
      <c r="BS85" s="123" t="str">
        <f>IF(OR(O85="x",P85="x"),"x","")</f>
        <v/>
      </c>
      <c r="BT85" s="123" t="str">
        <f>IF((Q85="x"),"x","")</f>
        <v/>
      </c>
      <c r="BU85" s="123" t="str">
        <f>IF(OR(R85="x",S85="x"),"x","")</f>
        <v/>
      </c>
      <c r="BV85" s="123" t="str">
        <f>IF(OR(U85="x",V85="x", W85="x",X85="x",Y85="x",Z85="x",AA85="x"),"x","")</f>
        <v>x</v>
      </c>
      <c r="BW85" s="123" t="str">
        <f>IF(OR(AB85="x",AC85="x", AD85="x",AE85="x"),"x","")</f>
        <v/>
      </c>
      <c r="BX85" s="123" t="str">
        <f>IF(OR(AF85="x",AG85="x", AH85="x"),"x","")</f>
        <v/>
      </c>
      <c r="BY85" s="123" t="str">
        <f>IF(OR(AI85="x",T85="x"),"x","")</f>
        <v/>
      </c>
    </row>
    <row r="86" spans="1:77" ht="16" x14ac:dyDescent="0.2">
      <c r="A86" s="119">
        <v>1269</v>
      </c>
      <c r="B86" s="119">
        <v>1407</v>
      </c>
      <c r="C86" s="119" t="s">
        <v>1487</v>
      </c>
      <c r="D86" s="119" t="s">
        <v>1762</v>
      </c>
      <c r="E86" s="119">
        <v>2010</v>
      </c>
      <c r="F86" s="122" t="s">
        <v>1761</v>
      </c>
      <c r="G86" s="122" t="s">
        <v>1760</v>
      </c>
      <c r="H86" s="119" t="s">
        <v>1759</v>
      </c>
      <c r="I86" s="143" t="s">
        <v>1758</v>
      </c>
      <c r="J86" s="139" t="s">
        <v>34</v>
      </c>
      <c r="K86" s="119" t="s">
        <v>74</v>
      </c>
      <c r="L86" s="119" t="s">
        <v>73</v>
      </c>
      <c r="M86" s="119" t="s">
        <v>73</v>
      </c>
      <c r="N86" s="137" t="s">
        <v>73</v>
      </c>
      <c r="O86" s="141"/>
      <c r="AB86" s="120" t="s">
        <v>205</v>
      </c>
      <c r="AI86" s="136"/>
      <c r="AJ86" s="141"/>
      <c r="AL86" s="136"/>
      <c r="AM86" s="120" t="s">
        <v>205</v>
      </c>
      <c r="AO86" s="120" t="s">
        <v>205</v>
      </c>
      <c r="AV86" s="120" t="s">
        <v>205</v>
      </c>
      <c r="AW86" s="120" t="s">
        <v>205</v>
      </c>
      <c r="AX86" s="141" t="s">
        <v>205</v>
      </c>
      <c r="AY86" s="138" t="s">
        <v>1605</v>
      </c>
      <c r="AZ86" s="138" t="s">
        <v>1585</v>
      </c>
      <c r="BA86" s="140"/>
      <c r="BB86" s="120"/>
      <c r="BC86" s="138"/>
      <c r="BD86" s="138"/>
      <c r="BE86" s="138"/>
      <c r="BF86" s="120"/>
      <c r="BG86" s="138"/>
      <c r="BH86" s="138"/>
      <c r="BI86" s="138"/>
      <c r="BJ86" s="120" t="s">
        <v>205</v>
      </c>
      <c r="BK86" s="138" t="s">
        <v>1502</v>
      </c>
      <c r="BL86" s="138" t="s">
        <v>1501</v>
      </c>
      <c r="BM86" s="140" t="s">
        <v>1491</v>
      </c>
      <c r="BN86" s="139"/>
      <c r="BO86" s="119" t="s">
        <v>1511</v>
      </c>
      <c r="BP86" s="137"/>
      <c r="BS86" s="123" t="str">
        <f>IF(OR(O86="x",P86="x"),"x","")</f>
        <v/>
      </c>
      <c r="BT86" s="123" t="str">
        <f>IF((Q86="x"),"x","")</f>
        <v/>
      </c>
      <c r="BU86" s="123" t="str">
        <f>IF(OR(R86="x",S86="x"),"x","")</f>
        <v/>
      </c>
      <c r="BV86" s="123" t="str">
        <f>IF(OR(U86="x",V86="x", W86="x",X86="x",Y86="x",Z86="x",AA86="x"),"x","")</f>
        <v/>
      </c>
      <c r="BW86" s="123" t="str">
        <f>IF(OR(AB86="x",AC86="x", AD86="x",AE86="x"),"x","")</f>
        <v>x</v>
      </c>
      <c r="BX86" s="123" t="str">
        <f>IF(OR(AF86="x",AG86="x", AH86="x"),"x","")</f>
        <v/>
      </c>
      <c r="BY86" s="123" t="str">
        <f>IF(OR(AI86="x",T86="x"),"x","")</f>
        <v/>
      </c>
    </row>
    <row r="87" spans="1:77" ht="16" x14ac:dyDescent="0.2">
      <c r="A87" s="119">
        <v>1271</v>
      </c>
      <c r="B87" s="119">
        <v>1310</v>
      </c>
      <c r="C87" s="119" t="s">
        <v>1487</v>
      </c>
      <c r="D87" s="119" t="s">
        <v>1757</v>
      </c>
      <c r="E87" s="119">
        <v>2011</v>
      </c>
      <c r="F87" s="122" t="s">
        <v>1756</v>
      </c>
      <c r="G87" s="122" t="s">
        <v>1755</v>
      </c>
      <c r="H87" s="119" t="s">
        <v>1746</v>
      </c>
      <c r="I87" s="143" t="s">
        <v>1754</v>
      </c>
      <c r="J87" s="139" t="s">
        <v>52</v>
      </c>
      <c r="K87" s="119" t="s">
        <v>74</v>
      </c>
      <c r="L87" s="119" t="s">
        <v>73</v>
      </c>
      <c r="M87" s="119" t="s">
        <v>73</v>
      </c>
      <c r="N87" s="137" t="s">
        <v>73</v>
      </c>
      <c r="O87" s="141"/>
      <c r="AB87" s="120" t="s">
        <v>205</v>
      </c>
      <c r="AI87" s="136"/>
      <c r="AJ87" s="141"/>
      <c r="AL87" s="136"/>
      <c r="AM87" s="120" t="s">
        <v>205</v>
      </c>
      <c r="AO87" s="120" t="s">
        <v>205</v>
      </c>
      <c r="AS87" s="120" t="s">
        <v>205</v>
      </c>
      <c r="AX87" s="141" t="s">
        <v>205</v>
      </c>
      <c r="AY87" s="138" t="s">
        <v>1738</v>
      </c>
      <c r="AZ87" s="138" t="s">
        <v>1744</v>
      </c>
      <c r="BA87" s="140"/>
      <c r="BB87" s="120"/>
      <c r="BC87" s="138"/>
      <c r="BD87" s="138"/>
      <c r="BE87" s="138"/>
      <c r="BF87" s="120" t="s">
        <v>205</v>
      </c>
      <c r="BG87" s="138" t="s">
        <v>1743</v>
      </c>
      <c r="BH87" s="138"/>
      <c r="BI87" s="138"/>
      <c r="BJ87" s="120"/>
      <c r="BK87" s="138"/>
      <c r="BL87" s="138"/>
      <c r="BM87" s="140"/>
      <c r="BN87" s="139"/>
      <c r="BO87" s="119" t="s">
        <v>1511</v>
      </c>
      <c r="BP87" s="137"/>
      <c r="BS87" s="123" t="str">
        <f>IF(OR(O87="x",P87="x"),"x","")</f>
        <v/>
      </c>
      <c r="BT87" s="123" t="str">
        <f>IF((Q87="x"),"x","")</f>
        <v/>
      </c>
      <c r="BU87" s="123" t="str">
        <f>IF(OR(R87="x",S87="x"),"x","")</f>
        <v/>
      </c>
      <c r="BV87" s="123" t="str">
        <f>IF(OR(U87="x",V87="x", W87="x",X87="x",Y87="x",Z87="x",AA87="x"),"x","")</f>
        <v/>
      </c>
      <c r="BW87" s="123" t="str">
        <f>IF(OR(AB87="x",AC87="x", AD87="x",AE87="x"),"x","")</f>
        <v>x</v>
      </c>
      <c r="BX87" s="123" t="str">
        <f>IF(OR(AF87="x",AG87="x", AH87="x"),"x","")</f>
        <v/>
      </c>
      <c r="BY87" s="123" t="str">
        <f>IF(OR(AI87="x",T87="x"),"x","")</f>
        <v/>
      </c>
    </row>
    <row r="88" spans="1:77" ht="16" x14ac:dyDescent="0.2">
      <c r="A88" s="119">
        <v>1276</v>
      </c>
      <c r="B88" s="119">
        <v>587</v>
      </c>
      <c r="C88" s="119" t="s">
        <v>1487</v>
      </c>
      <c r="D88" s="119" t="s">
        <v>1753</v>
      </c>
      <c r="E88" s="119">
        <v>2016</v>
      </c>
      <c r="F88" s="122" t="s">
        <v>1752</v>
      </c>
      <c r="G88" s="122" t="s">
        <v>1751</v>
      </c>
      <c r="H88" s="119" t="s">
        <v>1642</v>
      </c>
      <c r="I88" s="143" t="s">
        <v>1750</v>
      </c>
      <c r="J88" s="139" t="s">
        <v>34</v>
      </c>
      <c r="K88" s="119" t="s">
        <v>74</v>
      </c>
      <c r="L88" s="119" t="s">
        <v>74</v>
      </c>
      <c r="M88" s="119" t="s">
        <v>74</v>
      </c>
      <c r="N88" s="137" t="s">
        <v>73</v>
      </c>
      <c r="O88" s="141"/>
      <c r="S88" s="120" t="s">
        <v>205</v>
      </c>
      <c r="AI88" s="136"/>
      <c r="AJ88" s="141"/>
      <c r="AL88" s="136"/>
      <c r="AM88" s="120" t="s">
        <v>205</v>
      </c>
      <c r="AN88" s="120" t="s">
        <v>205</v>
      </c>
      <c r="AX88" s="141" t="s">
        <v>205</v>
      </c>
      <c r="AY88" s="138" t="s">
        <v>1585</v>
      </c>
      <c r="AZ88" s="138" t="s">
        <v>1640</v>
      </c>
      <c r="BA88" s="140" t="s">
        <v>1648</v>
      </c>
      <c r="BB88" s="120"/>
      <c r="BC88" s="138"/>
      <c r="BD88" s="138"/>
      <c r="BE88" s="138"/>
      <c r="BF88" s="120"/>
      <c r="BG88" s="138"/>
      <c r="BH88" s="138"/>
      <c r="BI88" s="138"/>
      <c r="BJ88" s="120" t="s">
        <v>205</v>
      </c>
      <c r="BK88" s="138" t="s">
        <v>1502</v>
      </c>
      <c r="BL88" s="138"/>
      <c r="BM88" s="140"/>
      <c r="BN88" s="139"/>
      <c r="BO88" s="119" t="s">
        <v>1511</v>
      </c>
      <c r="BP88" s="137"/>
      <c r="BS88" s="123" t="str">
        <f>IF(OR(O88="x",P88="x"),"x","")</f>
        <v/>
      </c>
      <c r="BT88" s="123" t="str">
        <f>IF((Q88="x"),"x","")</f>
        <v/>
      </c>
      <c r="BU88" s="123" t="str">
        <f>IF(OR(R88="x",S88="x"),"x","")</f>
        <v>x</v>
      </c>
      <c r="BV88" s="123" t="str">
        <f>IF(OR(U88="x",V88="x", W88="x",X88="x",Y88="x",Z88="x",AA88="x"),"x","")</f>
        <v/>
      </c>
      <c r="BW88" s="123" t="str">
        <f>IF(OR(AB88="x",AC88="x", AD88="x",AE88="x"),"x","")</f>
        <v/>
      </c>
      <c r="BX88" s="123" t="str">
        <f>IF(OR(AF88="x",AG88="x", AH88="x"),"x","")</f>
        <v/>
      </c>
      <c r="BY88" s="123" t="str">
        <f>IF(OR(AI88="x",T88="x"),"x","")</f>
        <v/>
      </c>
    </row>
    <row r="89" spans="1:77" ht="16" x14ac:dyDescent="0.2">
      <c r="A89" s="119">
        <v>1287</v>
      </c>
      <c r="B89" s="119">
        <v>779</v>
      </c>
      <c r="C89" s="119" t="s">
        <v>1487</v>
      </c>
      <c r="D89" s="119" t="s">
        <v>1749</v>
      </c>
      <c r="E89" s="119">
        <v>2015</v>
      </c>
      <c r="F89" s="122" t="s">
        <v>1748</v>
      </c>
      <c r="G89" s="122" t="s">
        <v>1747</v>
      </c>
      <c r="H89" s="119" t="s">
        <v>1746</v>
      </c>
      <c r="I89" s="165" t="s">
        <v>1745</v>
      </c>
      <c r="J89" s="139" t="s">
        <v>52</v>
      </c>
      <c r="K89" s="119" t="s">
        <v>74</v>
      </c>
      <c r="L89" s="119" t="s">
        <v>73</v>
      </c>
      <c r="M89" s="119" t="s">
        <v>74</v>
      </c>
      <c r="N89" s="137" t="s">
        <v>73</v>
      </c>
      <c r="O89" s="141"/>
      <c r="AB89" s="120" t="s">
        <v>205</v>
      </c>
      <c r="AI89" s="136"/>
      <c r="AJ89" s="141"/>
      <c r="AL89" s="136"/>
      <c r="AV89" s="120" t="s">
        <v>205</v>
      </c>
      <c r="AX89" s="141" t="s">
        <v>205</v>
      </c>
      <c r="AY89" s="138" t="s">
        <v>1744</v>
      </c>
      <c r="AZ89" s="138"/>
      <c r="BA89" s="140"/>
      <c r="BB89" s="120"/>
      <c r="BC89" s="138"/>
      <c r="BD89" s="138"/>
      <c r="BE89" s="138"/>
      <c r="BF89" s="120" t="s">
        <v>205</v>
      </c>
      <c r="BG89" s="138" t="s">
        <v>1565</v>
      </c>
      <c r="BH89" s="138" t="s">
        <v>1743</v>
      </c>
      <c r="BI89" s="138" t="s">
        <v>1564</v>
      </c>
      <c r="BJ89" s="120" t="s">
        <v>205</v>
      </c>
      <c r="BK89" s="138" t="s">
        <v>1502</v>
      </c>
      <c r="BL89" s="138"/>
      <c r="BM89" s="140"/>
      <c r="BN89" s="139"/>
      <c r="BO89" s="119" t="s">
        <v>1511</v>
      </c>
      <c r="BP89" s="137"/>
      <c r="BS89" s="123" t="str">
        <f>IF(OR(O89="x",P89="x"),"x","")</f>
        <v/>
      </c>
      <c r="BT89" s="123" t="str">
        <f>IF((Q89="x"),"x","")</f>
        <v/>
      </c>
      <c r="BU89" s="123" t="str">
        <f>IF(OR(R89="x",S89="x"),"x","")</f>
        <v/>
      </c>
      <c r="BV89" s="123" t="str">
        <f>IF(OR(U89="x",V89="x", W89="x",X89="x",Y89="x",Z89="x",AA89="x"),"x","")</f>
        <v/>
      </c>
      <c r="BW89" s="123" t="str">
        <f>IF(OR(AB89="x",AC89="x", AD89="x",AE89="x"),"x","")</f>
        <v>x</v>
      </c>
      <c r="BX89" s="123" t="str">
        <f>IF(OR(AF89="x",AG89="x", AH89="x"),"x","")</f>
        <v/>
      </c>
      <c r="BY89" s="123" t="str">
        <f>IF(OR(AI89="x",T89="x"),"x","")</f>
        <v/>
      </c>
    </row>
    <row r="90" spans="1:77" ht="16" x14ac:dyDescent="0.2">
      <c r="A90" s="119">
        <v>1324</v>
      </c>
      <c r="B90" s="119">
        <v>1123</v>
      </c>
      <c r="C90" s="119" t="s">
        <v>1487</v>
      </c>
      <c r="D90" s="119" t="s">
        <v>1742</v>
      </c>
      <c r="E90" s="119">
        <v>2012</v>
      </c>
      <c r="F90" s="122" t="s">
        <v>1741</v>
      </c>
      <c r="G90" s="122" t="s">
        <v>1740</v>
      </c>
      <c r="H90" s="119" t="s">
        <v>1734</v>
      </c>
      <c r="I90" s="143" t="s">
        <v>1739</v>
      </c>
      <c r="J90" s="139" t="s">
        <v>34</v>
      </c>
      <c r="K90" s="119" t="s">
        <v>74</v>
      </c>
      <c r="L90" s="119" t="s">
        <v>74</v>
      </c>
      <c r="M90" s="119" t="s">
        <v>74</v>
      </c>
      <c r="N90" s="137" t="s">
        <v>73</v>
      </c>
      <c r="O90" s="141"/>
      <c r="U90" s="121" t="s">
        <v>205</v>
      </c>
      <c r="X90" s="120" t="s">
        <v>205</v>
      </c>
      <c r="AI90" s="136"/>
      <c r="AJ90" s="141"/>
      <c r="AL90" s="136"/>
      <c r="AM90" s="120" t="s">
        <v>205</v>
      </c>
      <c r="AO90" s="120" t="s">
        <v>205</v>
      </c>
      <c r="AX90" s="141" t="s">
        <v>205</v>
      </c>
      <c r="AY90" s="138" t="s">
        <v>1576</v>
      </c>
      <c r="AZ90" s="138" t="s">
        <v>1640</v>
      </c>
      <c r="BA90" s="140" t="s">
        <v>1738</v>
      </c>
      <c r="BB90" s="120"/>
      <c r="BC90" s="138"/>
      <c r="BD90" s="138"/>
      <c r="BE90" s="138"/>
      <c r="BF90" s="120"/>
      <c r="BG90" s="138"/>
      <c r="BH90" s="138"/>
      <c r="BI90" s="138"/>
      <c r="BJ90" s="120" t="s">
        <v>205</v>
      </c>
      <c r="BK90" s="138" t="s">
        <v>1500</v>
      </c>
      <c r="BL90" s="138"/>
      <c r="BM90" s="140"/>
      <c r="BN90" s="139"/>
      <c r="BO90" s="119" t="s">
        <v>1511</v>
      </c>
      <c r="BP90" s="137"/>
      <c r="BS90" s="123" t="str">
        <f>IF(OR(O90="x",P90="x"),"x","")</f>
        <v/>
      </c>
      <c r="BT90" s="123" t="str">
        <f>IF((Q90="x"),"x","")</f>
        <v/>
      </c>
      <c r="BU90" s="123" t="str">
        <f>IF(OR(R90="x",S90="x"),"x","")</f>
        <v/>
      </c>
      <c r="BV90" s="123" t="str">
        <f>IF(OR(U90="x",V90="x", W90="x",X90="x",Y90="x",Z90="x",AA90="x"),"x","")</f>
        <v>x</v>
      </c>
      <c r="BW90" s="123" t="str">
        <f>IF(OR(AB90="x",AC90="x", AD90="x",AE90="x"),"x","")</f>
        <v/>
      </c>
      <c r="BX90" s="123" t="str">
        <f>IF(OR(AF90="x",AG90="x", AH90="x"),"x","")</f>
        <v/>
      </c>
      <c r="BY90" s="123" t="str">
        <f>IF(OR(AI90="x",T90="x"),"x","")</f>
        <v/>
      </c>
    </row>
    <row r="91" spans="1:77" ht="16" x14ac:dyDescent="0.2">
      <c r="A91" s="119">
        <v>1325</v>
      </c>
      <c r="B91" s="119">
        <v>1393</v>
      </c>
      <c r="C91" s="119" t="s">
        <v>1487</v>
      </c>
      <c r="D91" s="119" t="s">
        <v>1737</v>
      </c>
      <c r="E91" s="119">
        <v>2010</v>
      </c>
      <c r="F91" s="122" t="s">
        <v>1736</v>
      </c>
      <c r="G91" s="122" t="s">
        <v>1735</v>
      </c>
      <c r="H91" s="119" t="s">
        <v>1734</v>
      </c>
      <c r="I91" s="142" t="s">
        <v>1733</v>
      </c>
      <c r="J91" s="139" t="s">
        <v>28</v>
      </c>
      <c r="K91" s="119" t="s">
        <v>74</v>
      </c>
      <c r="L91" s="119" t="s">
        <v>74</v>
      </c>
      <c r="M91" s="119" t="s">
        <v>74</v>
      </c>
      <c r="N91" s="137" t="s">
        <v>74</v>
      </c>
      <c r="O91" s="141"/>
      <c r="P91" s="120"/>
      <c r="Q91" s="120"/>
      <c r="R91" s="120"/>
      <c r="S91" s="120"/>
      <c r="T91" s="120"/>
      <c r="U91" s="121" t="s">
        <v>205</v>
      </c>
      <c r="W91" s="120"/>
      <c r="X91" s="120"/>
      <c r="Y91" s="120"/>
      <c r="Z91" s="120"/>
      <c r="AA91" s="120"/>
      <c r="AB91" s="120"/>
      <c r="AC91" s="120"/>
      <c r="AD91" s="120"/>
      <c r="AE91" s="120"/>
      <c r="AF91" s="120"/>
      <c r="AG91" s="120"/>
      <c r="AH91" s="120"/>
      <c r="AI91" s="136"/>
      <c r="AJ91" s="141"/>
      <c r="AK91" s="120" t="s">
        <v>205</v>
      </c>
      <c r="AL91" s="136"/>
      <c r="AM91" s="120"/>
      <c r="AN91" s="120"/>
      <c r="AO91" s="120" t="s">
        <v>205</v>
      </c>
      <c r="AP91" s="120"/>
      <c r="AQ91" s="120"/>
      <c r="AR91" s="120"/>
      <c r="AS91" s="120"/>
      <c r="AT91" s="120" t="s">
        <v>205</v>
      </c>
      <c r="AU91" s="120"/>
      <c r="AV91" s="120" t="s">
        <v>205</v>
      </c>
      <c r="AW91" s="120"/>
      <c r="AX91" s="141" t="s">
        <v>205</v>
      </c>
      <c r="AY91" s="138" t="s">
        <v>1640</v>
      </c>
      <c r="AZ91" s="138" t="s">
        <v>1516</v>
      </c>
      <c r="BA91" s="140" t="s">
        <v>1525</v>
      </c>
      <c r="BB91" s="120"/>
      <c r="BC91" s="138"/>
      <c r="BD91" s="138"/>
      <c r="BE91" s="138"/>
      <c r="BF91" s="120" t="s">
        <v>205</v>
      </c>
      <c r="BG91" s="138" t="s">
        <v>1565</v>
      </c>
      <c r="BH91" s="138" t="s">
        <v>1564</v>
      </c>
      <c r="BI91" s="138"/>
      <c r="BJ91" s="120" t="s">
        <v>205</v>
      </c>
      <c r="BK91" s="138" t="s">
        <v>1512</v>
      </c>
      <c r="BL91" s="138" t="s">
        <v>1500</v>
      </c>
      <c r="BM91" s="140" t="s">
        <v>1538</v>
      </c>
      <c r="BN91" s="139" t="s">
        <v>1511</v>
      </c>
      <c r="BO91" s="119" t="s">
        <v>1511</v>
      </c>
      <c r="BP91" s="137" t="s">
        <v>1732</v>
      </c>
      <c r="BS91" s="123" t="str">
        <f>IF(OR(O91="x",P91="x"),"x","")</f>
        <v/>
      </c>
      <c r="BT91" s="123" t="str">
        <f>IF((Q91="x"),"x","")</f>
        <v/>
      </c>
      <c r="BU91" s="123" t="str">
        <f>IF(OR(R91="x",S91="x"),"x","")</f>
        <v/>
      </c>
      <c r="BV91" s="123" t="str">
        <f>IF(OR(U91="x",V91="x", W91="x",X91="x",Y91="x",Z91="x",AA91="x"),"x","")</f>
        <v>x</v>
      </c>
      <c r="BW91" s="123" t="str">
        <f>IF(OR(AB91="x",AC91="x", AD91="x",AE91="x"),"x","")</f>
        <v/>
      </c>
      <c r="BX91" s="123" t="str">
        <f>IF(OR(AF91="x",AG91="x", AH91="x"),"x","")</f>
        <v/>
      </c>
      <c r="BY91" s="123" t="str">
        <f>IF(OR(AI91="x",T91="x"),"x","")</f>
        <v/>
      </c>
    </row>
    <row r="92" spans="1:77" ht="16" x14ac:dyDescent="0.2">
      <c r="A92" s="119">
        <v>1326</v>
      </c>
      <c r="B92" s="119">
        <v>169</v>
      </c>
      <c r="C92" s="119" t="s">
        <v>1487</v>
      </c>
      <c r="D92" s="119" t="s">
        <v>1731</v>
      </c>
      <c r="E92" s="119">
        <v>2018</v>
      </c>
      <c r="F92" s="122" t="s">
        <v>1730</v>
      </c>
      <c r="G92" s="122" t="s">
        <v>1729</v>
      </c>
      <c r="H92" s="119" t="s">
        <v>1728</v>
      </c>
      <c r="I92" s="142" t="s">
        <v>1727</v>
      </c>
      <c r="J92" s="139" t="s">
        <v>28</v>
      </c>
      <c r="K92" s="119" t="s">
        <v>74</v>
      </c>
      <c r="L92" s="119" t="s">
        <v>74</v>
      </c>
      <c r="M92" s="119" t="s">
        <v>74</v>
      </c>
      <c r="N92" s="137" t="s">
        <v>74</v>
      </c>
      <c r="O92" s="141"/>
      <c r="P92" s="120"/>
      <c r="Q92" s="120"/>
      <c r="R92" s="120" t="s">
        <v>205</v>
      </c>
      <c r="S92" s="120" t="s">
        <v>205</v>
      </c>
      <c r="T92" s="120"/>
      <c r="W92" s="120"/>
      <c r="X92" s="120"/>
      <c r="Y92" s="120"/>
      <c r="Z92" s="120"/>
      <c r="AA92" s="120"/>
      <c r="AB92" s="120"/>
      <c r="AC92" s="120"/>
      <c r="AD92" s="120"/>
      <c r="AE92" s="120"/>
      <c r="AF92" s="120"/>
      <c r="AG92" s="120"/>
      <c r="AH92" s="120"/>
      <c r="AI92" s="136" t="s">
        <v>205</v>
      </c>
      <c r="AJ92" s="141"/>
      <c r="AK92" s="120"/>
      <c r="AL92" s="136"/>
      <c r="AM92" s="120"/>
      <c r="AN92" s="120"/>
      <c r="AO92" s="120" t="s">
        <v>205</v>
      </c>
      <c r="AP92" s="120" t="s">
        <v>205</v>
      </c>
      <c r="AQ92" s="120"/>
      <c r="AR92" s="120"/>
      <c r="AS92" s="120"/>
      <c r="AT92" s="120"/>
      <c r="AU92" s="120" t="s">
        <v>205</v>
      </c>
      <c r="AV92" s="120" t="s">
        <v>205</v>
      </c>
      <c r="AW92" s="120"/>
      <c r="AX92" s="141" t="s">
        <v>205</v>
      </c>
      <c r="AY92" s="138" t="s">
        <v>1517</v>
      </c>
      <c r="AZ92" s="138" t="s">
        <v>1577</v>
      </c>
      <c r="BA92" s="140"/>
      <c r="BB92" s="120" t="s">
        <v>205</v>
      </c>
      <c r="BC92" s="138" t="s">
        <v>1702</v>
      </c>
      <c r="BD92" s="138"/>
      <c r="BE92" s="138"/>
      <c r="BF92" s="120"/>
      <c r="BG92" s="138"/>
      <c r="BH92" s="138"/>
      <c r="BI92" s="138"/>
      <c r="BJ92" s="120" t="s">
        <v>205</v>
      </c>
      <c r="BK92" s="138" t="s">
        <v>1501</v>
      </c>
      <c r="BL92" s="138" t="s">
        <v>1512</v>
      </c>
      <c r="BM92" s="140" t="s">
        <v>1646</v>
      </c>
      <c r="BN92" s="139" t="s">
        <v>1691</v>
      </c>
      <c r="BO92" s="138" t="s">
        <v>1489</v>
      </c>
      <c r="BP92" s="137" t="s">
        <v>1726</v>
      </c>
      <c r="BS92" s="123" t="str">
        <f>IF(OR(O92="x",P92="x"),"x","")</f>
        <v/>
      </c>
      <c r="BT92" s="123" t="str">
        <f>IF((Q92="x"),"x","")</f>
        <v/>
      </c>
      <c r="BU92" s="123" t="str">
        <f>IF(OR(R92="x",S92="x"),"x","")</f>
        <v>x</v>
      </c>
      <c r="BV92" s="123" t="str">
        <f>IF(OR(U92="x",V92="x", W92="x",X92="x",Y92="x",Z92="x",AA92="x"),"x","")</f>
        <v/>
      </c>
      <c r="BW92" s="123" t="str">
        <f>IF(OR(AB92="x",AC92="x", AD92="x",AE92="x"),"x","")</f>
        <v/>
      </c>
      <c r="BX92" s="123" t="str">
        <f>IF(OR(AF92="x",AG92="x", AH92="x"),"x","")</f>
        <v/>
      </c>
      <c r="BY92" s="123" t="str">
        <f>IF(OR(AI92="x",T92="x"),"x","")</f>
        <v>x</v>
      </c>
    </row>
    <row r="93" spans="1:77" ht="16" x14ac:dyDescent="0.2">
      <c r="A93" s="119">
        <v>1333</v>
      </c>
      <c r="B93" s="119">
        <v>674</v>
      </c>
      <c r="C93" s="119" t="s">
        <v>1487</v>
      </c>
      <c r="D93" s="119" t="s">
        <v>1725</v>
      </c>
      <c r="E93" s="119">
        <v>2015</v>
      </c>
      <c r="F93" s="122" t="s">
        <v>1724</v>
      </c>
      <c r="G93" s="122" t="s">
        <v>1723</v>
      </c>
      <c r="H93" s="119" t="s">
        <v>1722</v>
      </c>
      <c r="I93" s="142" t="s">
        <v>1721</v>
      </c>
      <c r="J93" s="139" t="s">
        <v>34</v>
      </c>
      <c r="K93" s="119" t="s">
        <v>74</v>
      </c>
      <c r="L93" s="119" t="s">
        <v>73</v>
      </c>
      <c r="M93" s="119" t="s">
        <v>74</v>
      </c>
      <c r="N93" s="137" t="s">
        <v>74</v>
      </c>
      <c r="O93" s="141"/>
      <c r="P93" s="120"/>
      <c r="Q93" s="120"/>
      <c r="R93" s="120"/>
      <c r="S93" s="120"/>
      <c r="T93" s="120"/>
      <c r="W93" s="120"/>
      <c r="X93" s="120"/>
      <c r="Y93" s="120"/>
      <c r="Z93" s="120"/>
      <c r="AA93" s="120"/>
      <c r="AB93" s="120" t="s">
        <v>205</v>
      </c>
      <c r="AC93" s="120"/>
      <c r="AD93" s="120"/>
      <c r="AE93" s="120"/>
      <c r="AF93" s="120"/>
      <c r="AG93" s="120"/>
      <c r="AH93" s="120"/>
      <c r="AI93" s="136"/>
      <c r="AJ93" s="141"/>
      <c r="AK93" s="120"/>
      <c r="AL93" s="136"/>
      <c r="AM93" s="120"/>
      <c r="AN93" s="120"/>
      <c r="AO93" s="120" t="s">
        <v>205</v>
      </c>
      <c r="AP93" s="120"/>
      <c r="AQ93" s="120" t="s">
        <v>205</v>
      </c>
      <c r="AR93" s="120"/>
      <c r="AS93" s="120"/>
      <c r="AT93" s="120" t="s">
        <v>205</v>
      </c>
      <c r="AU93" s="120"/>
      <c r="AV93" s="120"/>
      <c r="AW93" s="120"/>
      <c r="AX93" s="141" t="s">
        <v>205</v>
      </c>
      <c r="AY93" s="138" t="s">
        <v>1640</v>
      </c>
      <c r="AZ93" s="138" t="s">
        <v>1516</v>
      </c>
      <c r="BA93" s="140" t="s">
        <v>1524</v>
      </c>
      <c r="BB93" s="120" t="s">
        <v>205</v>
      </c>
      <c r="BC93" s="138" t="s">
        <v>1514</v>
      </c>
      <c r="BD93" s="138" t="s">
        <v>1720</v>
      </c>
      <c r="BE93" s="138"/>
      <c r="BF93" s="120" t="s">
        <v>205</v>
      </c>
      <c r="BG93" s="138" t="s">
        <v>1719</v>
      </c>
      <c r="BH93" s="138"/>
      <c r="BI93" s="138"/>
      <c r="BJ93" s="120"/>
      <c r="BK93" s="138"/>
      <c r="BL93" s="138"/>
      <c r="BM93" s="140"/>
      <c r="BN93" s="139" t="s">
        <v>1718</v>
      </c>
      <c r="BO93" s="119" t="s">
        <v>1574</v>
      </c>
      <c r="BP93" s="137" t="s">
        <v>1717</v>
      </c>
      <c r="BS93" s="123" t="str">
        <f>IF(OR(O93="x",P93="x"),"x","")</f>
        <v/>
      </c>
      <c r="BT93" s="123" t="str">
        <f>IF((Q93="x"),"x","")</f>
        <v/>
      </c>
      <c r="BU93" s="123" t="str">
        <f>IF(OR(R93="x",S93="x"),"x","")</f>
        <v/>
      </c>
      <c r="BV93" s="123" t="str">
        <f>IF(OR(U93="x",V93="x", W93="x",X93="x",Y93="x",Z93="x",AA93="x"),"x","")</f>
        <v/>
      </c>
      <c r="BW93" s="123" t="str">
        <f>IF(OR(AB93="x",AC93="x", AD93="x",AE93="x"),"x","")</f>
        <v>x</v>
      </c>
      <c r="BX93" s="123" t="str">
        <f>IF(OR(AF93="x",AG93="x", AH93="x"),"x","")</f>
        <v/>
      </c>
      <c r="BY93" s="123" t="str">
        <f>IF(OR(AI93="x",T93="x"),"x","")</f>
        <v/>
      </c>
    </row>
    <row r="94" spans="1:77" ht="16" x14ac:dyDescent="0.2">
      <c r="A94" s="119">
        <v>1341</v>
      </c>
      <c r="B94" s="119">
        <v>313</v>
      </c>
      <c r="C94" s="119" t="s">
        <v>1487</v>
      </c>
      <c r="D94" s="119" t="s">
        <v>1716</v>
      </c>
      <c r="E94" s="119">
        <v>2017</v>
      </c>
      <c r="F94" s="122" t="s">
        <v>1715</v>
      </c>
      <c r="G94" s="122" t="s">
        <v>1714</v>
      </c>
      <c r="H94" s="119" t="s">
        <v>1713</v>
      </c>
      <c r="I94" s="165" t="s">
        <v>1712</v>
      </c>
      <c r="J94" s="139" t="s">
        <v>28</v>
      </c>
      <c r="K94" s="119" t="s">
        <v>74</v>
      </c>
      <c r="L94" s="119" t="s">
        <v>74</v>
      </c>
      <c r="M94" s="119" t="s">
        <v>74</v>
      </c>
      <c r="N94" s="137" t="s">
        <v>74</v>
      </c>
      <c r="O94" s="141"/>
      <c r="P94" s="120"/>
      <c r="Q94" s="120"/>
      <c r="R94" s="120"/>
      <c r="S94" s="120"/>
      <c r="T94" s="120"/>
      <c r="W94" s="120"/>
      <c r="X94" s="120"/>
      <c r="Y94" s="120"/>
      <c r="Z94" s="120"/>
      <c r="AA94" s="120"/>
      <c r="AB94" s="120" t="s">
        <v>205</v>
      </c>
      <c r="AC94" s="120"/>
      <c r="AD94" s="120"/>
      <c r="AE94" s="120"/>
      <c r="AF94" s="120"/>
      <c r="AG94" s="120"/>
      <c r="AH94" s="120"/>
      <c r="AI94" s="136"/>
      <c r="AJ94" s="141"/>
      <c r="AK94" s="120"/>
      <c r="AL94" s="136"/>
      <c r="AM94" s="120"/>
      <c r="AN94" s="120" t="s">
        <v>205</v>
      </c>
      <c r="AO94" s="120" t="s">
        <v>205</v>
      </c>
      <c r="AP94" s="120"/>
      <c r="AQ94" s="120"/>
      <c r="AR94" s="120"/>
      <c r="AS94" s="120"/>
      <c r="AT94" s="120" t="s">
        <v>205</v>
      </c>
      <c r="AU94" s="120"/>
      <c r="AV94" s="120"/>
      <c r="AW94" s="120"/>
      <c r="AX94" s="141" t="s">
        <v>205</v>
      </c>
      <c r="AY94" s="138" t="s">
        <v>1640</v>
      </c>
      <c r="AZ94" s="138" t="s">
        <v>1648</v>
      </c>
      <c r="BA94" s="140" t="s">
        <v>1711</v>
      </c>
      <c r="BB94" s="120"/>
      <c r="BC94" s="138"/>
      <c r="BD94" s="138"/>
      <c r="BE94" s="138"/>
      <c r="BF94" s="120" t="s">
        <v>205</v>
      </c>
      <c r="BG94" s="138" t="s">
        <v>1598</v>
      </c>
      <c r="BH94" s="138" t="s">
        <v>1710</v>
      </c>
      <c r="BI94" s="138"/>
      <c r="BJ94" s="120" t="s">
        <v>205</v>
      </c>
      <c r="BK94" s="138" t="s">
        <v>1512</v>
      </c>
      <c r="BL94" s="138" t="s">
        <v>1709</v>
      </c>
      <c r="BM94" s="140"/>
      <c r="BN94" s="139" t="s">
        <v>1708</v>
      </c>
      <c r="BO94" s="119" t="s">
        <v>1574</v>
      </c>
      <c r="BP94" s="137" t="s">
        <v>1707</v>
      </c>
      <c r="BS94" s="123" t="str">
        <f>IF(OR(O94="x",P94="x"),"x","")</f>
        <v/>
      </c>
      <c r="BT94" s="123" t="str">
        <f>IF((Q94="x"),"x","")</f>
        <v/>
      </c>
      <c r="BU94" s="123" t="str">
        <f>IF(OR(R94="x",S94="x"),"x","")</f>
        <v/>
      </c>
      <c r="BV94" s="123" t="str">
        <f>IF(OR(U94="x",V94="x", W94="x",X94="x",Y94="x",Z94="x",AA94="x"),"x","")</f>
        <v/>
      </c>
      <c r="BW94" s="123" t="str">
        <f>IF(OR(AB94="x",AC94="x", AD94="x",AE94="x"),"x","")</f>
        <v>x</v>
      </c>
      <c r="BX94" s="123" t="str">
        <f>IF(OR(AF94="x",AG94="x", AH94="x"),"x","")</f>
        <v/>
      </c>
      <c r="BY94" s="123" t="str">
        <f>IF(OR(AI94="x",T94="x"),"x","")</f>
        <v/>
      </c>
    </row>
    <row r="95" spans="1:77" ht="16" x14ac:dyDescent="0.2">
      <c r="A95" s="119">
        <v>1347</v>
      </c>
      <c r="B95" s="119">
        <v>1046</v>
      </c>
      <c r="C95" s="119" t="s">
        <v>1487</v>
      </c>
      <c r="D95" s="119" t="s">
        <v>1706</v>
      </c>
      <c r="E95" s="119">
        <v>2013</v>
      </c>
      <c r="F95" s="122" t="s">
        <v>1705</v>
      </c>
      <c r="G95" s="122" t="s">
        <v>1704</v>
      </c>
      <c r="H95" s="119" t="s">
        <v>1703</v>
      </c>
      <c r="I95" s="142" t="s">
        <v>769</v>
      </c>
      <c r="J95" s="139" t="s">
        <v>34</v>
      </c>
      <c r="K95" s="119" t="s">
        <v>73</v>
      </c>
      <c r="L95" s="119" t="s">
        <v>73</v>
      </c>
      <c r="M95" s="119" t="s">
        <v>74</v>
      </c>
      <c r="N95" s="137" t="s">
        <v>74</v>
      </c>
      <c r="O95" s="141"/>
      <c r="P95" s="120"/>
      <c r="Q95" s="120"/>
      <c r="R95" s="120" t="s">
        <v>205</v>
      </c>
      <c r="S95" s="120" t="s">
        <v>205</v>
      </c>
      <c r="T95" s="120"/>
      <c r="W95" s="120"/>
      <c r="X95" s="120"/>
      <c r="Y95" s="120"/>
      <c r="Z95" s="120"/>
      <c r="AA95" s="120"/>
      <c r="AB95" s="120"/>
      <c r="AC95" s="120"/>
      <c r="AD95" s="120"/>
      <c r="AE95" s="120"/>
      <c r="AF95" s="120"/>
      <c r="AG95" s="120"/>
      <c r="AH95" s="120"/>
      <c r="AI95" s="136" t="s">
        <v>205</v>
      </c>
      <c r="AJ95" s="141"/>
      <c r="AK95" s="120"/>
      <c r="AL95" s="136"/>
      <c r="AM95" s="120" t="s">
        <v>205</v>
      </c>
      <c r="AN95" s="120" t="s">
        <v>205</v>
      </c>
      <c r="AO95" s="120" t="s">
        <v>205</v>
      </c>
      <c r="AP95" s="120" t="s">
        <v>205</v>
      </c>
      <c r="AQ95" s="120"/>
      <c r="AR95" s="120"/>
      <c r="AS95" s="120"/>
      <c r="AT95" s="120"/>
      <c r="AU95" s="120" t="s">
        <v>205</v>
      </c>
      <c r="AV95" s="120" t="s">
        <v>205</v>
      </c>
      <c r="AW95" s="120"/>
      <c r="AX95" s="141" t="s">
        <v>205</v>
      </c>
      <c r="AY95" s="138" t="s">
        <v>172</v>
      </c>
      <c r="AZ95" s="138" t="s">
        <v>152</v>
      </c>
      <c r="BA95" s="140"/>
      <c r="BB95" s="120" t="s">
        <v>205</v>
      </c>
      <c r="BC95" s="138" t="s">
        <v>1702</v>
      </c>
      <c r="BD95" s="138"/>
      <c r="BE95" s="138"/>
      <c r="BF95" s="120"/>
      <c r="BG95" s="138"/>
      <c r="BH95" s="138"/>
      <c r="BI95" s="138"/>
      <c r="BJ95" s="120" t="s">
        <v>205</v>
      </c>
      <c r="BK95" s="138" t="s">
        <v>1500</v>
      </c>
      <c r="BL95" s="138"/>
      <c r="BM95" s="140"/>
      <c r="BN95" s="139" t="s">
        <v>1475</v>
      </c>
      <c r="BO95" s="138" t="s">
        <v>1475</v>
      </c>
      <c r="BP95" s="137"/>
      <c r="BS95" s="123" t="str">
        <f>IF(OR(O95="x",P95="x"),"x","")</f>
        <v/>
      </c>
      <c r="BT95" s="123" t="str">
        <f>IF((Q95="x"),"x","")</f>
        <v/>
      </c>
      <c r="BU95" s="123" t="str">
        <f>IF(OR(R95="x",S95="x"),"x","")</f>
        <v>x</v>
      </c>
      <c r="BV95" s="123" t="str">
        <f>IF(OR(U95="x",V95="x", W95="x",X95="x",Y95="x",Z95="x",AA95="x"),"x","")</f>
        <v/>
      </c>
      <c r="BW95" s="123" t="str">
        <f>IF(OR(AB95="x",AC95="x", AD95="x",AE95="x"),"x","")</f>
        <v/>
      </c>
      <c r="BX95" s="123" t="str">
        <f>IF(OR(AF95="x",AG95="x", AH95="x"),"x","")</f>
        <v/>
      </c>
      <c r="BY95" s="123" t="str">
        <f>IF(OR(AI95="x",T95="x"),"x","")</f>
        <v>x</v>
      </c>
    </row>
    <row r="96" spans="1:77" ht="16" x14ac:dyDescent="0.2">
      <c r="A96" s="119">
        <v>1354</v>
      </c>
      <c r="B96" s="119">
        <v>763</v>
      </c>
      <c r="C96" s="119" t="s">
        <v>1487</v>
      </c>
      <c r="D96" s="119" t="s">
        <v>1701</v>
      </c>
      <c r="E96" s="119">
        <v>2015</v>
      </c>
      <c r="F96" s="122" t="s">
        <v>1700</v>
      </c>
      <c r="G96" s="122" t="s">
        <v>1699</v>
      </c>
      <c r="H96" s="119" t="s">
        <v>1519</v>
      </c>
      <c r="I96" s="146" t="s">
        <v>1698</v>
      </c>
      <c r="J96" s="119" t="s">
        <v>34</v>
      </c>
      <c r="K96" s="119" t="s">
        <v>73</v>
      </c>
      <c r="L96" s="119" t="s">
        <v>73</v>
      </c>
      <c r="M96" s="119" t="s">
        <v>74</v>
      </c>
      <c r="N96" s="137" t="s">
        <v>74</v>
      </c>
      <c r="O96" s="141"/>
      <c r="P96" s="120"/>
      <c r="Q96" s="120"/>
      <c r="R96" s="120"/>
      <c r="S96" s="120" t="s">
        <v>205</v>
      </c>
      <c r="T96" s="120"/>
      <c r="W96" s="120"/>
      <c r="X96" s="120"/>
      <c r="Y96" s="120"/>
      <c r="Z96" s="120"/>
      <c r="AA96" s="120"/>
      <c r="AB96" s="120"/>
      <c r="AC96" s="120"/>
      <c r="AD96" s="120"/>
      <c r="AE96" s="120"/>
      <c r="AF96" s="120"/>
      <c r="AG96" s="120"/>
      <c r="AH96" s="120"/>
      <c r="AI96" s="136"/>
      <c r="AJ96" s="141"/>
      <c r="AK96" s="120"/>
      <c r="AL96" s="163"/>
      <c r="AM96" s="120"/>
      <c r="AN96" s="120"/>
      <c r="AO96" s="120"/>
      <c r="AP96" s="120"/>
      <c r="AQ96" s="120"/>
      <c r="AR96" s="120"/>
      <c r="AS96" s="120" t="s">
        <v>205</v>
      </c>
      <c r="AT96" s="120"/>
      <c r="AU96" s="120"/>
      <c r="AV96" s="120"/>
      <c r="AW96" s="120"/>
      <c r="AX96" s="141"/>
      <c r="AY96" s="138"/>
      <c r="AZ96" s="138"/>
      <c r="BA96" s="140"/>
      <c r="BB96" s="120"/>
      <c r="BC96" s="138"/>
      <c r="BD96" s="138"/>
      <c r="BE96" s="138"/>
      <c r="BF96" s="120" t="s">
        <v>205</v>
      </c>
      <c r="BG96" s="138" t="s">
        <v>1513</v>
      </c>
      <c r="BH96" s="138"/>
      <c r="BI96" s="138"/>
      <c r="BJ96" s="120" t="s">
        <v>205</v>
      </c>
      <c r="BK96" s="138" t="s">
        <v>1501</v>
      </c>
      <c r="BL96" s="138"/>
      <c r="BM96" s="140"/>
      <c r="BN96" s="139" t="s">
        <v>1691</v>
      </c>
      <c r="BO96" s="138" t="s">
        <v>1489</v>
      </c>
      <c r="BP96" s="137" t="s">
        <v>1697</v>
      </c>
      <c r="BS96" s="123" t="str">
        <f>IF(OR(O96="x",P96="x"),"x","")</f>
        <v/>
      </c>
      <c r="BT96" s="123" t="str">
        <f>IF((Q96="x"),"x","")</f>
        <v/>
      </c>
      <c r="BU96" s="123" t="str">
        <f>IF(OR(R96="x",S96="x"),"x","")</f>
        <v>x</v>
      </c>
      <c r="BV96" s="123" t="str">
        <f>IF(OR(U96="x",V96="x", W96="x",X96="x",Y96="x",Z96="x",AA96="x"),"x","")</f>
        <v/>
      </c>
      <c r="BW96" s="123" t="str">
        <f>IF(OR(AB96="x",AC96="x", AD96="x",AE96="x"),"x","")</f>
        <v/>
      </c>
      <c r="BX96" s="123" t="str">
        <f>IF(OR(AF96="x",AG96="x", AH96="x"),"x","")</f>
        <v/>
      </c>
      <c r="BY96" s="123" t="str">
        <f>IF(OR(AI96="x",T96="x"),"x","")</f>
        <v/>
      </c>
    </row>
    <row r="97" spans="1:77" ht="16" x14ac:dyDescent="0.2">
      <c r="A97" s="119">
        <v>1355</v>
      </c>
      <c r="B97" s="119">
        <v>386</v>
      </c>
      <c r="C97" s="119" t="s">
        <v>1487</v>
      </c>
      <c r="D97" s="119" t="s">
        <v>1696</v>
      </c>
      <c r="E97" s="119">
        <v>2017</v>
      </c>
      <c r="F97" s="122" t="s">
        <v>1695</v>
      </c>
      <c r="G97" s="122" t="s">
        <v>1694</v>
      </c>
      <c r="H97" s="119" t="s">
        <v>1519</v>
      </c>
      <c r="I97" s="146" t="s">
        <v>1693</v>
      </c>
      <c r="J97" s="119" t="s">
        <v>34</v>
      </c>
      <c r="K97" s="119" t="s">
        <v>74</v>
      </c>
      <c r="L97" s="119" t="s">
        <v>73</v>
      </c>
      <c r="M97" s="119" t="s">
        <v>74</v>
      </c>
      <c r="N97" s="137" t="s">
        <v>74</v>
      </c>
      <c r="O97" s="120"/>
      <c r="P97" s="120"/>
      <c r="Q97" s="120"/>
      <c r="R97" s="120"/>
      <c r="S97" s="120" t="s">
        <v>205</v>
      </c>
      <c r="T97" s="120"/>
      <c r="W97" s="120"/>
      <c r="X97" s="120"/>
      <c r="Y97" s="120"/>
      <c r="Z97" s="120"/>
      <c r="AA97" s="120"/>
      <c r="AB97" s="120"/>
      <c r="AC97" s="120"/>
      <c r="AD97" s="120"/>
      <c r="AE97" s="120"/>
      <c r="AF97" s="120"/>
      <c r="AG97" s="120"/>
      <c r="AH97" s="120"/>
      <c r="AI97" s="136"/>
      <c r="AJ97" s="141"/>
      <c r="AK97" s="120"/>
      <c r="AL97" s="163"/>
      <c r="AM97" s="120"/>
      <c r="AN97" s="120"/>
      <c r="AO97" s="120"/>
      <c r="AP97" s="120"/>
      <c r="AQ97" s="120"/>
      <c r="AR97" s="120"/>
      <c r="AS97" s="120" t="s">
        <v>205</v>
      </c>
      <c r="AT97" s="120"/>
      <c r="AU97" s="120" t="s">
        <v>205</v>
      </c>
      <c r="AV97" s="120" t="s">
        <v>205</v>
      </c>
      <c r="AW97" s="120" t="s">
        <v>205</v>
      </c>
      <c r="AX97" s="141"/>
      <c r="AY97" s="138"/>
      <c r="AZ97" s="138"/>
      <c r="BA97" s="140"/>
      <c r="BB97" s="120"/>
      <c r="BC97" s="138"/>
      <c r="BD97" s="138"/>
      <c r="BE97" s="138"/>
      <c r="BF97" s="120" t="s">
        <v>205</v>
      </c>
      <c r="BG97" s="138" t="s">
        <v>1513</v>
      </c>
      <c r="BH97" s="138" t="s">
        <v>1692</v>
      </c>
      <c r="BI97" s="138"/>
      <c r="BJ97" s="120" t="s">
        <v>205</v>
      </c>
      <c r="BK97" s="138" t="s">
        <v>1501</v>
      </c>
      <c r="BL97" s="138" t="s">
        <v>1512</v>
      </c>
      <c r="BM97" s="140" t="s">
        <v>1646</v>
      </c>
      <c r="BN97" s="139" t="s">
        <v>1691</v>
      </c>
      <c r="BO97" s="138" t="s">
        <v>1489</v>
      </c>
      <c r="BP97" s="137"/>
      <c r="BS97" s="123" t="str">
        <f>IF(OR(O97="x",P97="x"),"x","")</f>
        <v/>
      </c>
      <c r="BT97" s="123" t="str">
        <f>IF((Q97="x"),"x","")</f>
        <v/>
      </c>
      <c r="BU97" s="123" t="str">
        <f>IF(OR(R97="x",S97="x"),"x","")</f>
        <v>x</v>
      </c>
      <c r="BV97" s="123" t="str">
        <f>IF(OR(U97="x",V97="x", W97="x",X97="x",Y97="x",Z97="x",AA97="x"),"x","")</f>
        <v/>
      </c>
      <c r="BW97" s="123" t="str">
        <f>IF(OR(AB97="x",AC97="x", AD97="x",AE97="x"),"x","")</f>
        <v/>
      </c>
      <c r="BX97" s="123" t="str">
        <f>IF(OR(AF97="x",AG97="x", AH97="x"),"x","")</f>
        <v/>
      </c>
      <c r="BY97" s="123" t="str">
        <f>IF(OR(AI97="x",T97="x"),"x","")</f>
        <v/>
      </c>
    </row>
    <row r="98" spans="1:77" s="147" customFormat="1" ht="16" x14ac:dyDescent="0.2">
      <c r="A98" s="147">
        <v>1363</v>
      </c>
      <c r="B98" s="147">
        <v>1403</v>
      </c>
      <c r="C98" s="147" t="s">
        <v>1487</v>
      </c>
      <c r="D98" s="147" t="s">
        <v>1690</v>
      </c>
      <c r="E98" s="147">
        <v>2010</v>
      </c>
      <c r="F98" s="159" t="s">
        <v>1689</v>
      </c>
      <c r="G98" s="159" t="s">
        <v>1688</v>
      </c>
      <c r="H98" s="147" t="s">
        <v>1687</v>
      </c>
      <c r="I98" s="164" t="s">
        <v>1686</v>
      </c>
      <c r="J98" s="149" t="s">
        <v>34</v>
      </c>
      <c r="N98" s="150"/>
      <c r="O98" s="153" t="s">
        <v>205</v>
      </c>
      <c r="P98" s="152"/>
      <c r="Q98" s="152"/>
      <c r="R98" s="152"/>
      <c r="S98" s="152"/>
      <c r="T98" s="152"/>
      <c r="U98" s="157"/>
      <c r="V98" s="152"/>
      <c r="W98" s="152"/>
      <c r="X98" s="152"/>
      <c r="Y98" s="152"/>
      <c r="Z98" s="152"/>
      <c r="AA98" s="152"/>
      <c r="AB98" s="152"/>
      <c r="AC98" s="152"/>
      <c r="AD98" s="152"/>
      <c r="AE98" s="152"/>
      <c r="AF98" s="152"/>
      <c r="AG98" s="152"/>
      <c r="AH98" s="152"/>
      <c r="AI98" s="156"/>
      <c r="AJ98" s="155"/>
      <c r="AK98" s="156" t="s">
        <v>205</v>
      </c>
      <c r="AL98" s="154"/>
      <c r="AM98" s="153"/>
      <c r="AN98" s="152" t="s">
        <v>205</v>
      </c>
      <c r="AO98" s="152"/>
      <c r="AP98" s="152"/>
      <c r="AQ98" s="152"/>
      <c r="AR98" s="152" t="s">
        <v>205</v>
      </c>
      <c r="AS98" s="152"/>
      <c r="AT98" s="152"/>
      <c r="AU98" s="152"/>
      <c r="AV98" s="152"/>
      <c r="AW98" s="154"/>
      <c r="AX98" s="153"/>
      <c r="AY98" s="151"/>
      <c r="AZ98" s="151"/>
      <c r="BA98" s="151"/>
      <c r="BB98" s="152"/>
      <c r="BC98" s="151"/>
      <c r="BD98" s="151"/>
      <c r="BE98" s="151"/>
      <c r="BF98" s="152"/>
      <c r="BG98" s="151"/>
      <c r="BH98" s="151"/>
      <c r="BI98" s="151"/>
      <c r="BJ98" s="152"/>
      <c r="BK98" s="151"/>
      <c r="BL98" s="151"/>
      <c r="BM98" s="151"/>
      <c r="BO98" s="151" t="s">
        <v>1511</v>
      </c>
      <c r="BP98" s="150"/>
      <c r="BQ98" s="149"/>
      <c r="BS98" s="148" t="s">
        <v>205</v>
      </c>
      <c r="BT98" s="148" t="s">
        <v>205</v>
      </c>
      <c r="BU98" s="148" t="s">
        <v>205</v>
      </c>
      <c r="BV98" s="148" t="s">
        <v>205</v>
      </c>
      <c r="BW98" s="148" t="str">
        <f>IF(OR(AB98="x",AC98="x", AD98="x",AE98="x"),"x","")</f>
        <v/>
      </c>
      <c r="BX98" s="148" t="str">
        <f>IF(OR(AF98="x",AG98="x", AH98="x"),"x","")</f>
        <v/>
      </c>
      <c r="BY98" s="148" t="str">
        <f>IF(OR(AI98="x",T98="x"),"x","")</f>
        <v/>
      </c>
    </row>
    <row r="99" spans="1:77" s="147" customFormat="1" ht="16" x14ac:dyDescent="0.2">
      <c r="A99" s="147">
        <v>1364</v>
      </c>
      <c r="B99" s="147">
        <v>79</v>
      </c>
      <c r="C99" s="147" t="s">
        <v>1487</v>
      </c>
      <c r="D99" s="147" t="s">
        <v>1685</v>
      </c>
      <c r="E99" s="147">
        <v>2018</v>
      </c>
      <c r="F99" s="159" t="s">
        <v>1684</v>
      </c>
      <c r="G99" s="159" t="s">
        <v>1683</v>
      </c>
      <c r="H99" s="147" t="s">
        <v>1682</v>
      </c>
      <c r="I99" s="158" t="s">
        <v>1681</v>
      </c>
      <c r="J99" s="149" t="s">
        <v>34</v>
      </c>
      <c r="K99" s="147" t="s">
        <v>74</v>
      </c>
      <c r="L99" s="147" t="s">
        <v>74</v>
      </c>
      <c r="M99" s="147" t="s">
        <v>74</v>
      </c>
      <c r="N99" s="150" t="s">
        <v>73</v>
      </c>
      <c r="O99" s="153"/>
      <c r="P99" s="152"/>
      <c r="Q99" s="152" t="s">
        <v>205</v>
      </c>
      <c r="R99" s="152"/>
      <c r="S99" s="152"/>
      <c r="T99" s="152"/>
      <c r="U99" s="157"/>
      <c r="V99" s="152"/>
      <c r="W99" s="152"/>
      <c r="X99" s="152"/>
      <c r="Y99" s="152"/>
      <c r="Z99" s="152"/>
      <c r="AA99" s="152"/>
      <c r="AB99" s="152"/>
      <c r="AC99" s="152"/>
      <c r="AD99" s="152"/>
      <c r="AE99" s="152"/>
      <c r="AF99" s="152"/>
      <c r="AG99" s="152"/>
      <c r="AH99" s="152"/>
      <c r="AI99" s="156"/>
      <c r="AJ99" s="155"/>
      <c r="AK99" s="156"/>
      <c r="AL99" s="163"/>
      <c r="AM99" s="153"/>
      <c r="AN99" s="152"/>
      <c r="AO99" s="152"/>
      <c r="AP99" s="152"/>
      <c r="AQ99" s="152"/>
      <c r="AR99" s="152" t="s">
        <v>205</v>
      </c>
      <c r="AS99" s="152"/>
      <c r="AT99" s="152" t="s">
        <v>205</v>
      </c>
      <c r="AU99" s="152"/>
      <c r="AV99" s="152"/>
      <c r="AW99" s="154"/>
      <c r="AX99" s="153"/>
      <c r="AY99" s="151"/>
      <c r="AZ99" s="151"/>
      <c r="BA99" s="151"/>
      <c r="BB99" s="152"/>
      <c r="BC99" s="151"/>
      <c r="BD99" s="151"/>
      <c r="BE99" s="151"/>
      <c r="BF99" s="152" t="s">
        <v>205</v>
      </c>
      <c r="BG99" s="151" t="s">
        <v>1633</v>
      </c>
      <c r="BH99" s="151" t="s">
        <v>1565</v>
      </c>
      <c r="BI99" s="151" t="s">
        <v>1564</v>
      </c>
      <c r="BJ99" s="152"/>
      <c r="BK99" s="151"/>
      <c r="BL99" s="151"/>
      <c r="BM99" s="151"/>
      <c r="BN99" s="147" t="s">
        <v>1667</v>
      </c>
      <c r="BO99" s="151" t="s">
        <v>1489</v>
      </c>
      <c r="BP99" s="150" t="s">
        <v>1680</v>
      </c>
      <c r="BQ99" s="149"/>
      <c r="BS99" s="148" t="str">
        <f>IF(OR(O99="x",P99="x"),"x","")</f>
        <v/>
      </c>
      <c r="BT99" s="148" t="str">
        <f>IF((Q99="x"),"x","")</f>
        <v>x</v>
      </c>
      <c r="BU99" s="148" t="str">
        <f>IF(OR(R99="x",S99="x"),"x","")</f>
        <v/>
      </c>
      <c r="BV99" s="148" t="str">
        <f>IF(OR(U99="x",V99="x", W99="x",X99="x",Y99="x",Z99="x",AA99="x"),"x","")</f>
        <v/>
      </c>
      <c r="BW99" s="148" t="str">
        <f>IF(OR(AB99="x",AC99="x", AD99="x",AE99="x"),"x","")</f>
        <v/>
      </c>
      <c r="BX99" s="148" t="str">
        <f>IF(OR(AF99="x",AG99="x", AH99="x"),"x","")</f>
        <v/>
      </c>
      <c r="BY99" s="148" t="str">
        <f>IF(OR(AI99="x",T99="x"),"x","")</f>
        <v/>
      </c>
    </row>
    <row r="100" spans="1:77" s="147" customFormat="1" ht="16" x14ac:dyDescent="0.2">
      <c r="A100" s="147">
        <v>1367</v>
      </c>
      <c r="B100" s="147">
        <v>1426</v>
      </c>
      <c r="C100" s="147" t="s">
        <v>1487</v>
      </c>
      <c r="D100" s="147" t="s">
        <v>1679</v>
      </c>
      <c r="E100" s="147">
        <v>2010</v>
      </c>
      <c r="F100" s="159" t="s">
        <v>1678</v>
      </c>
      <c r="G100" s="159" t="s">
        <v>1677</v>
      </c>
      <c r="H100" s="147" t="s">
        <v>1676</v>
      </c>
      <c r="I100" s="158" t="s">
        <v>1675</v>
      </c>
      <c r="J100" s="149" t="s">
        <v>34</v>
      </c>
      <c r="K100" s="147" t="s">
        <v>74</v>
      </c>
      <c r="L100" s="147" t="s">
        <v>74</v>
      </c>
      <c r="M100" s="147" t="s">
        <v>74</v>
      </c>
      <c r="N100" s="150" t="s">
        <v>73</v>
      </c>
      <c r="O100" s="153"/>
      <c r="P100" s="152"/>
      <c r="Q100" s="152"/>
      <c r="R100" s="152"/>
      <c r="S100" s="152"/>
      <c r="T100" s="152"/>
      <c r="U100" s="157" t="s">
        <v>205</v>
      </c>
      <c r="V100" s="152"/>
      <c r="W100" s="152"/>
      <c r="X100" s="152"/>
      <c r="Y100" s="152"/>
      <c r="Z100" s="152"/>
      <c r="AA100" s="152"/>
      <c r="AB100" s="152"/>
      <c r="AC100" s="152"/>
      <c r="AD100" s="152"/>
      <c r="AE100" s="152"/>
      <c r="AF100" s="152"/>
      <c r="AG100" s="152"/>
      <c r="AH100" s="152"/>
      <c r="AI100" s="156"/>
      <c r="AJ100" s="155"/>
      <c r="AK100" s="156" t="s">
        <v>205</v>
      </c>
      <c r="AL100" s="154"/>
      <c r="AM100" s="153"/>
      <c r="AN100" s="152"/>
      <c r="AO100" s="152"/>
      <c r="AP100" s="152"/>
      <c r="AQ100" s="152"/>
      <c r="AR100" s="152"/>
      <c r="AS100" s="152"/>
      <c r="AT100" s="152" t="s">
        <v>205</v>
      </c>
      <c r="AU100" s="152"/>
      <c r="AV100" s="152"/>
      <c r="AW100" s="154"/>
      <c r="AX100" s="153"/>
      <c r="AY100" s="151"/>
      <c r="AZ100" s="151"/>
      <c r="BA100" s="151"/>
      <c r="BB100" s="152"/>
      <c r="BC100" s="151"/>
      <c r="BD100" s="151"/>
      <c r="BE100" s="151"/>
      <c r="BF100" s="152" t="s">
        <v>205</v>
      </c>
      <c r="BG100" s="151" t="s">
        <v>1564</v>
      </c>
      <c r="BH100" s="151" t="s">
        <v>1598</v>
      </c>
      <c r="BI100" s="151"/>
      <c r="BJ100" s="152"/>
      <c r="BK100" s="151"/>
      <c r="BL100" s="151"/>
      <c r="BM100" s="151"/>
      <c r="BN100" s="147" t="s">
        <v>1674</v>
      </c>
      <c r="BO100" s="151" t="s">
        <v>1574</v>
      </c>
      <c r="BP100" s="150" t="s">
        <v>1673</v>
      </c>
      <c r="BQ100" s="149"/>
      <c r="BS100" s="148" t="str">
        <f>IF(OR(O100="x",P100="x"),"x","")</f>
        <v/>
      </c>
      <c r="BT100" s="148" t="str">
        <f>IF((Q100="x"),"x","")</f>
        <v/>
      </c>
      <c r="BU100" s="148" t="str">
        <f>IF(OR(R100="x",S100="x"),"x","")</f>
        <v/>
      </c>
      <c r="BV100" s="148" t="str">
        <f>IF(OR(U100="x",V100="x", W100="x",X100="x",Y100="x",Z100="x",AA100="x"),"x","")</f>
        <v>x</v>
      </c>
      <c r="BW100" s="148" t="str">
        <f>IF(OR(AB100="x",AC100="x", AD100="x",AE100="x"),"x","")</f>
        <v/>
      </c>
      <c r="BX100" s="148" t="str">
        <f>IF(OR(AF100="x",AG100="x", AH100="x"),"x","")</f>
        <v/>
      </c>
      <c r="BY100" s="148" t="str">
        <f>IF(OR(AI100="x",T100="x"),"x","")</f>
        <v/>
      </c>
    </row>
    <row r="101" spans="1:77" s="147" customFormat="1" ht="16" x14ac:dyDescent="0.2">
      <c r="A101" s="147">
        <v>1381</v>
      </c>
      <c r="B101" s="147">
        <v>200</v>
      </c>
      <c r="C101" s="147" t="s">
        <v>1487</v>
      </c>
      <c r="D101" s="147" t="s">
        <v>1672</v>
      </c>
      <c r="E101" s="147">
        <v>2018</v>
      </c>
      <c r="F101" s="159" t="s">
        <v>1671</v>
      </c>
      <c r="G101" s="159" t="s">
        <v>1670</v>
      </c>
      <c r="H101" s="147" t="s">
        <v>1669</v>
      </c>
      <c r="I101" s="158" t="s">
        <v>1668</v>
      </c>
      <c r="J101" s="149" t="s">
        <v>52</v>
      </c>
      <c r="K101" s="147" t="s">
        <v>74</v>
      </c>
      <c r="L101" s="147" t="s">
        <v>74</v>
      </c>
      <c r="M101" s="147" t="s">
        <v>74</v>
      </c>
      <c r="N101" s="150" t="s">
        <v>73</v>
      </c>
      <c r="O101" s="153"/>
      <c r="P101" s="152"/>
      <c r="Q101" s="152" t="s">
        <v>205</v>
      </c>
      <c r="R101" s="152" t="s">
        <v>205</v>
      </c>
      <c r="S101" s="152"/>
      <c r="T101" s="152"/>
      <c r="U101" s="157"/>
      <c r="V101" s="152" t="s">
        <v>205</v>
      </c>
      <c r="W101" s="152"/>
      <c r="X101" s="152" t="s">
        <v>205</v>
      </c>
      <c r="Y101" s="152"/>
      <c r="Z101" s="152"/>
      <c r="AA101" s="152" t="s">
        <v>205</v>
      </c>
      <c r="AB101" s="152"/>
      <c r="AC101" s="152"/>
      <c r="AD101" s="152"/>
      <c r="AE101" s="152"/>
      <c r="AF101" s="152"/>
      <c r="AG101" s="152"/>
      <c r="AH101" s="152"/>
      <c r="AI101" s="156"/>
      <c r="AJ101" s="155"/>
      <c r="AK101" s="156" t="s">
        <v>205</v>
      </c>
      <c r="AL101" s="154"/>
      <c r="AM101" s="153"/>
      <c r="AN101" s="152"/>
      <c r="AO101" s="152"/>
      <c r="AP101" s="152"/>
      <c r="AQ101" s="152"/>
      <c r="AR101" s="152" t="s">
        <v>205</v>
      </c>
      <c r="AS101" s="152"/>
      <c r="AT101" s="152"/>
      <c r="AU101" s="152"/>
      <c r="AV101" s="152"/>
      <c r="AW101" s="154"/>
      <c r="AX101" s="153"/>
      <c r="AY101" s="151"/>
      <c r="AZ101" s="151"/>
      <c r="BA101" s="151"/>
      <c r="BB101" s="152"/>
      <c r="BC101" s="151"/>
      <c r="BD101" s="151"/>
      <c r="BE101" s="151"/>
      <c r="BF101" s="152" t="s">
        <v>205</v>
      </c>
      <c r="BG101" s="151" t="s">
        <v>1565</v>
      </c>
      <c r="BH101" s="151" t="s">
        <v>1539</v>
      </c>
      <c r="BI101" s="151"/>
      <c r="BJ101" s="152"/>
      <c r="BK101" s="151"/>
      <c r="BL101" s="151"/>
      <c r="BM101" s="151"/>
      <c r="BN101" s="147" t="s">
        <v>1667</v>
      </c>
      <c r="BO101" s="151" t="s">
        <v>1489</v>
      </c>
      <c r="BP101" s="150" t="s">
        <v>1666</v>
      </c>
      <c r="BQ101" s="149"/>
      <c r="BS101" s="148" t="str">
        <f>IF(OR(O101="x",P101="x"),"x","")</f>
        <v/>
      </c>
      <c r="BT101" s="148" t="str">
        <f>IF((Q101="x"),"x","")</f>
        <v>x</v>
      </c>
      <c r="BU101" s="148" t="str">
        <f>IF(OR(R101="x",S101="x"),"x","")</f>
        <v>x</v>
      </c>
      <c r="BV101" s="148" t="str">
        <f>IF(OR(U101="x",V101="x", W101="x",X101="x",Y101="x",Z101="x",AA101="x"),"x","")</f>
        <v>x</v>
      </c>
      <c r="BW101" s="148" t="str">
        <f>IF(OR(AB101="x",AC101="x", AD101="x",AE101="x"),"x","")</f>
        <v/>
      </c>
      <c r="BX101" s="148" t="str">
        <f>IF(OR(AF101="x",AG101="x", AH101="x"),"x","")</f>
        <v/>
      </c>
      <c r="BY101" s="148" t="str">
        <f>IF(OR(AI101="x",T101="x"),"x","")</f>
        <v/>
      </c>
    </row>
    <row r="102" spans="1:77" s="147" customFormat="1" ht="16" x14ac:dyDescent="0.2">
      <c r="A102" s="147">
        <v>1382</v>
      </c>
      <c r="B102" s="147">
        <v>216</v>
      </c>
      <c r="C102" s="147" t="s">
        <v>1487</v>
      </c>
      <c r="D102" s="147" t="s">
        <v>1665</v>
      </c>
      <c r="E102" s="147">
        <v>2018</v>
      </c>
      <c r="F102" s="159" t="s">
        <v>1664</v>
      </c>
      <c r="G102" s="159" t="s">
        <v>1663</v>
      </c>
      <c r="H102" s="147" t="s">
        <v>1551</v>
      </c>
      <c r="I102" s="158" t="s">
        <v>1662</v>
      </c>
      <c r="J102" s="149" t="s">
        <v>34</v>
      </c>
      <c r="N102" s="150"/>
      <c r="O102" s="153"/>
      <c r="P102" s="152"/>
      <c r="Q102" s="152"/>
      <c r="R102" s="152"/>
      <c r="S102" s="152"/>
      <c r="T102" s="152"/>
      <c r="U102" s="157"/>
      <c r="V102" s="152"/>
      <c r="W102" s="152"/>
      <c r="X102" s="152"/>
      <c r="Y102" s="152"/>
      <c r="Z102" s="152"/>
      <c r="AA102" s="152"/>
      <c r="AB102" s="152"/>
      <c r="AC102" s="152"/>
      <c r="AD102" s="152"/>
      <c r="AE102" s="152"/>
      <c r="AF102" s="152"/>
      <c r="AG102" s="152"/>
      <c r="AH102" s="152"/>
      <c r="AI102" s="156" t="s">
        <v>205</v>
      </c>
      <c r="AJ102" s="155"/>
      <c r="AK102" s="156"/>
      <c r="AL102" s="154"/>
      <c r="AM102" s="153"/>
      <c r="AN102" s="152" t="s">
        <v>205</v>
      </c>
      <c r="AO102" s="152"/>
      <c r="AP102" s="152"/>
      <c r="AQ102" s="152"/>
      <c r="AR102" s="152"/>
      <c r="AS102" s="152"/>
      <c r="AT102" s="152"/>
      <c r="AU102" s="152"/>
      <c r="AV102" s="152" t="s">
        <v>205</v>
      </c>
      <c r="AW102" s="154"/>
      <c r="AX102" s="153"/>
      <c r="AY102" s="151"/>
      <c r="AZ102" s="151"/>
      <c r="BA102" s="151"/>
      <c r="BB102" s="152"/>
      <c r="BC102" s="151"/>
      <c r="BD102" s="151"/>
      <c r="BE102" s="151"/>
      <c r="BF102" s="152"/>
      <c r="BG102" s="151"/>
      <c r="BH102" s="151"/>
      <c r="BI102" s="151"/>
      <c r="BJ102" s="152"/>
      <c r="BK102" s="151"/>
      <c r="BL102" s="151"/>
      <c r="BM102" s="151"/>
      <c r="BN102" s="147" t="s">
        <v>67</v>
      </c>
      <c r="BO102" s="151" t="s">
        <v>1489</v>
      </c>
      <c r="BP102" s="150"/>
      <c r="BQ102" s="149"/>
      <c r="BS102" s="148" t="str">
        <f>IF(OR(O102="x",P102="x"),"x","")</f>
        <v/>
      </c>
      <c r="BT102" s="148" t="str">
        <f>IF((Q102="x"),"x","")</f>
        <v/>
      </c>
      <c r="BU102" s="148" t="str">
        <f>IF(OR(R102="x",S102="x"),"x","")</f>
        <v/>
      </c>
      <c r="BV102" s="148" t="str">
        <f>IF(OR(U102="x",V102="x", W102="x",X102="x",Y102="x",Z102="x",AA102="x"),"x","")</f>
        <v/>
      </c>
      <c r="BW102" s="148" t="str">
        <f>IF(OR(AB102="x",AC102="x", AD102="x",AE102="x"),"x","")</f>
        <v/>
      </c>
      <c r="BX102" s="148" t="str">
        <f>IF(OR(AF102="x",AG102="x", AH102="x"),"x","")</f>
        <v/>
      </c>
      <c r="BY102" s="148" t="str">
        <f>IF(OR(AI102="x",T102="x"),"x","")</f>
        <v>x</v>
      </c>
    </row>
    <row r="103" spans="1:77" s="147" customFormat="1" ht="16" x14ac:dyDescent="0.2">
      <c r="A103" s="147">
        <v>1389</v>
      </c>
      <c r="B103" s="147">
        <v>277</v>
      </c>
      <c r="C103" s="147" t="s">
        <v>1487</v>
      </c>
      <c r="D103" s="147" t="s">
        <v>1661</v>
      </c>
      <c r="E103" s="147">
        <v>2018</v>
      </c>
      <c r="F103" s="159" t="s">
        <v>1660</v>
      </c>
      <c r="G103" s="159" t="s">
        <v>1659</v>
      </c>
      <c r="H103" s="147" t="s">
        <v>1658</v>
      </c>
      <c r="I103" s="158" t="s">
        <v>1657</v>
      </c>
      <c r="J103" s="149" t="s">
        <v>52</v>
      </c>
      <c r="N103" s="150"/>
      <c r="O103" s="153"/>
      <c r="P103" s="152"/>
      <c r="Q103" s="152"/>
      <c r="R103" s="152"/>
      <c r="S103" s="152"/>
      <c r="T103" s="152" t="s">
        <v>205</v>
      </c>
      <c r="U103" s="157"/>
      <c r="V103" s="152"/>
      <c r="W103" s="152"/>
      <c r="X103" s="152"/>
      <c r="Y103" s="152"/>
      <c r="Z103" s="152"/>
      <c r="AA103" s="152"/>
      <c r="AB103" s="152"/>
      <c r="AC103" s="152"/>
      <c r="AD103" s="152"/>
      <c r="AE103" s="152"/>
      <c r="AF103" s="152"/>
      <c r="AG103" s="152"/>
      <c r="AH103" s="152"/>
      <c r="AI103" s="156"/>
      <c r="AJ103" s="155"/>
      <c r="AK103" s="152"/>
      <c r="AL103" s="154"/>
      <c r="AM103" s="153"/>
      <c r="AN103" s="152"/>
      <c r="AO103" s="152"/>
      <c r="AP103" s="152"/>
      <c r="AQ103" s="152"/>
      <c r="AR103" s="152"/>
      <c r="AS103" s="152"/>
      <c r="AT103" s="152" t="s">
        <v>205</v>
      </c>
      <c r="AU103" s="152"/>
      <c r="AV103" s="152"/>
      <c r="AW103" s="154"/>
      <c r="AX103" s="153"/>
      <c r="AY103" s="151"/>
      <c r="AZ103" s="151"/>
      <c r="BA103" s="151"/>
      <c r="BB103" s="152"/>
      <c r="BC103" s="151"/>
      <c r="BD103" s="151"/>
      <c r="BE103" s="151"/>
      <c r="BF103" s="152"/>
      <c r="BG103" s="151"/>
      <c r="BH103" s="151"/>
      <c r="BI103" s="151"/>
      <c r="BJ103" s="152"/>
      <c r="BK103" s="151"/>
      <c r="BL103" s="151"/>
      <c r="BM103" s="151"/>
      <c r="BO103" s="151" t="s">
        <v>1511</v>
      </c>
      <c r="BP103" s="150"/>
      <c r="BQ103" s="149"/>
      <c r="BS103" s="148" t="str">
        <f>IF(OR(O103="x",P103="x"),"x","")</f>
        <v/>
      </c>
      <c r="BT103" s="148" t="str">
        <f>IF((Q103="x"),"x","")</f>
        <v/>
      </c>
      <c r="BU103" s="148" t="str">
        <f>IF(OR(R103="x",S103="x"),"x","")</f>
        <v/>
      </c>
      <c r="BV103" s="148" t="str">
        <f>IF(OR(U103="x",V103="x", W103="x",X103="x",Y103="x",Z103="x",AA103="x"),"x","")</f>
        <v/>
      </c>
      <c r="BW103" s="148" t="str">
        <f>IF(OR(AB103="x",AC103="x", AD103="x",AE103="x"),"x","")</f>
        <v/>
      </c>
      <c r="BX103" s="148" t="str">
        <f>IF(OR(AF103="x",AG103="x", AH103="x"),"x","")</f>
        <v/>
      </c>
      <c r="BY103" s="148" t="str">
        <f>IF(OR(AI103="x",T103="x"),"x","")</f>
        <v>x</v>
      </c>
    </row>
    <row r="104" spans="1:77" s="147" customFormat="1" ht="16" x14ac:dyDescent="0.2">
      <c r="A104" s="147">
        <v>1394</v>
      </c>
      <c r="B104" s="147">
        <v>2391</v>
      </c>
      <c r="C104" s="147" t="s">
        <v>1487</v>
      </c>
      <c r="D104" s="147" t="s">
        <v>1656</v>
      </c>
      <c r="E104" s="147">
        <v>2011</v>
      </c>
      <c r="F104" s="159" t="s">
        <v>1655</v>
      </c>
      <c r="G104" s="159" t="s">
        <v>1654</v>
      </c>
      <c r="H104" s="147" t="s">
        <v>1653</v>
      </c>
      <c r="I104" s="158" t="s">
        <v>1652</v>
      </c>
      <c r="J104" s="149" t="s">
        <v>34</v>
      </c>
      <c r="K104" s="147" t="s">
        <v>73</v>
      </c>
      <c r="L104" s="147" t="s">
        <v>73</v>
      </c>
      <c r="M104" s="147" t="s">
        <v>74</v>
      </c>
      <c r="N104" s="150" t="s">
        <v>74</v>
      </c>
      <c r="O104" s="153"/>
      <c r="P104" s="152"/>
      <c r="Q104" s="152"/>
      <c r="R104" s="152"/>
      <c r="S104" s="152"/>
      <c r="T104" s="152"/>
      <c r="U104" s="157"/>
      <c r="V104" s="152"/>
      <c r="W104" s="152"/>
      <c r="X104" s="152"/>
      <c r="Y104" s="152"/>
      <c r="Z104" s="152"/>
      <c r="AA104" s="152"/>
      <c r="AB104" s="152" t="s">
        <v>205</v>
      </c>
      <c r="AC104" s="152"/>
      <c r="AD104" s="152"/>
      <c r="AE104" s="152"/>
      <c r="AF104" s="152"/>
      <c r="AG104" s="152"/>
      <c r="AH104" s="152"/>
      <c r="AI104" s="156"/>
      <c r="AJ104" s="155" t="s">
        <v>205</v>
      </c>
      <c r="AK104" s="152"/>
      <c r="AL104" s="154"/>
      <c r="AM104" s="153"/>
      <c r="AN104" s="152"/>
      <c r="AO104" s="152" t="s">
        <v>205</v>
      </c>
      <c r="AP104" s="152"/>
      <c r="AQ104" s="152"/>
      <c r="AR104" s="152"/>
      <c r="AS104" s="152"/>
      <c r="AT104" s="152"/>
      <c r="AU104" s="152"/>
      <c r="AV104" s="152" t="s">
        <v>205</v>
      </c>
      <c r="AW104" s="154"/>
      <c r="AX104" s="162" t="s">
        <v>205</v>
      </c>
      <c r="AY104" s="160" t="s">
        <v>1648</v>
      </c>
      <c r="AZ104" s="160" t="s">
        <v>1640</v>
      </c>
      <c r="BA104" s="160" t="s">
        <v>1647</v>
      </c>
      <c r="BB104" s="161"/>
      <c r="BC104" s="160"/>
      <c r="BD104" s="160"/>
      <c r="BE104" s="160"/>
      <c r="BF104" s="161"/>
      <c r="BG104" s="160"/>
      <c r="BH104" s="160"/>
      <c r="BI104" s="160"/>
      <c r="BJ104" s="161"/>
      <c r="BK104" s="160"/>
      <c r="BL104" s="160"/>
      <c r="BM104" s="160"/>
      <c r="BO104" s="151" t="s">
        <v>1511</v>
      </c>
      <c r="BP104" s="150"/>
      <c r="BQ104" s="149"/>
      <c r="BS104" s="148" t="str">
        <f>IF(OR(O104="x",P104="x"),"x","")</f>
        <v/>
      </c>
      <c r="BT104" s="148" t="str">
        <f>IF((Q104="x"),"x","")</f>
        <v/>
      </c>
      <c r="BU104" s="148" t="str">
        <f>IF(OR(R104="x",S104="x"),"x","")</f>
        <v/>
      </c>
      <c r="BV104" s="148" t="str">
        <f>IF(OR(U104="x",V104="x", W104="x",X104="x",Y104="x",Z104="x",AA104="x"),"x","")</f>
        <v/>
      </c>
      <c r="BW104" s="148" t="str">
        <f>IF(OR(AB104="x",AC104="x", AD104="x",AE104="x"),"x","")</f>
        <v>x</v>
      </c>
      <c r="BX104" s="148" t="str">
        <f>IF(OR(AF104="x",AG104="x", AH104="x"),"x","")</f>
        <v/>
      </c>
      <c r="BY104" s="148" t="str">
        <f>IF(OR(AI104="x",T104="x"),"x","")</f>
        <v/>
      </c>
    </row>
    <row r="105" spans="1:77" s="147" customFormat="1" ht="16" x14ac:dyDescent="0.2">
      <c r="A105" s="147">
        <v>1395</v>
      </c>
      <c r="B105" s="147">
        <v>1225</v>
      </c>
      <c r="C105" s="147" t="s">
        <v>1487</v>
      </c>
      <c r="D105" s="147" t="s">
        <v>1651</v>
      </c>
      <c r="E105" s="147">
        <v>2011</v>
      </c>
      <c r="F105" s="159" t="s">
        <v>1650</v>
      </c>
      <c r="G105" s="159" t="s">
        <v>1649</v>
      </c>
      <c r="H105" s="147" t="s">
        <v>1526</v>
      </c>
      <c r="I105" s="158" t="s">
        <v>1020</v>
      </c>
      <c r="J105" s="149" t="s">
        <v>34</v>
      </c>
      <c r="K105" s="147" t="s">
        <v>74</v>
      </c>
      <c r="L105" s="147" t="s">
        <v>73</v>
      </c>
      <c r="M105" s="147" t="s">
        <v>74</v>
      </c>
      <c r="N105" s="150" t="s">
        <v>74</v>
      </c>
      <c r="O105" s="153"/>
      <c r="P105" s="152"/>
      <c r="Q105" s="152"/>
      <c r="R105" s="152"/>
      <c r="S105" s="152"/>
      <c r="T105" s="152" t="s">
        <v>205</v>
      </c>
      <c r="U105" s="157"/>
      <c r="V105" s="152"/>
      <c r="W105" s="152"/>
      <c r="X105" s="152"/>
      <c r="Y105" s="152"/>
      <c r="Z105" s="152"/>
      <c r="AA105" s="152"/>
      <c r="AB105" s="152" t="s">
        <v>205</v>
      </c>
      <c r="AC105" s="152"/>
      <c r="AD105" s="152"/>
      <c r="AE105" s="152"/>
      <c r="AF105" s="152"/>
      <c r="AG105" s="152"/>
      <c r="AH105" s="152"/>
      <c r="AI105" s="156"/>
      <c r="AJ105" s="155" t="s">
        <v>205</v>
      </c>
      <c r="AK105" s="152"/>
      <c r="AL105" s="154"/>
      <c r="AM105" s="153"/>
      <c r="AN105" s="152"/>
      <c r="AO105" s="152" t="s">
        <v>205</v>
      </c>
      <c r="AP105" s="152"/>
      <c r="AQ105" s="152"/>
      <c r="AR105" s="152"/>
      <c r="AS105" s="152"/>
      <c r="AT105" s="152"/>
      <c r="AU105" s="152"/>
      <c r="AV105" s="152" t="s">
        <v>205</v>
      </c>
      <c r="AW105" s="154"/>
      <c r="AX105" s="153" t="s">
        <v>205</v>
      </c>
      <c r="AY105" s="151" t="s">
        <v>1648</v>
      </c>
      <c r="AZ105" s="151" t="s">
        <v>1640</v>
      </c>
      <c r="BA105" s="151" t="s">
        <v>1647</v>
      </c>
      <c r="BB105" s="152"/>
      <c r="BC105" s="151"/>
      <c r="BD105" s="151"/>
      <c r="BE105" s="151"/>
      <c r="BF105" s="152"/>
      <c r="BG105" s="151"/>
      <c r="BH105" s="151"/>
      <c r="BI105" s="151"/>
      <c r="BJ105" s="152" t="s">
        <v>205</v>
      </c>
      <c r="BK105" s="151" t="s">
        <v>1491</v>
      </c>
      <c r="BL105" s="151" t="s">
        <v>1646</v>
      </c>
      <c r="BM105" s="151" t="s">
        <v>1512</v>
      </c>
      <c r="BO105" s="151" t="s">
        <v>1511</v>
      </c>
      <c r="BP105" s="150"/>
      <c r="BQ105" s="149"/>
      <c r="BS105" s="148" t="str">
        <f>IF(OR(O105="x",P105="x"),"x","")</f>
        <v/>
      </c>
      <c r="BT105" s="148" t="str">
        <f>IF((Q105="x"),"x","")</f>
        <v/>
      </c>
      <c r="BU105" s="148" t="str">
        <f>IF(OR(R105="x",S105="x"),"x","")</f>
        <v/>
      </c>
      <c r="BV105" s="148" t="str">
        <f>IF(OR(U105="x",V105="x", W105="x",X105="x",Y105="x",Z105="x",AA105="x"),"x","")</f>
        <v/>
      </c>
      <c r="BW105" s="148" t="str">
        <f>IF(OR(AB105="x",AC105="x", AD105="x",AE105="x"),"x","")</f>
        <v>x</v>
      </c>
      <c r="BX105" s="148" t="str">
        <f>IF(OR(AF105="x",AG105="x", AH105="x"),"x","")</f>
        <v/>
      </c>
      <c r="BY105" s="148" t="str">
        <f>IF(OR(AI105="x",T105="x"),"x","")</f>
        <v>x</v>
      </c>
    </row>
    <row r="106" spans="1:77" ht="16" x14ac:dyDescent="0.2">
      <c r="A106" s="119">
        <v>1413</v>
      </c>
      <c r="B106" s="119">
        <v>586</v>
      </c>
      <c r="C106" s="119" t="s">
        <v>1487</v>
      </c>
      <c r="D106" s="119" t="s">
        <v>1645</v>
      </c>
      <c r="E106" s="119">
        <v>2016</v>
      </c>
      <c r="F106" s="122" t="s">
        <v>1644</v>
      </c>
      <c r="G106" s="122" t="s">
        <v>1643</v>
      </c>
      <c r="H106" s="119" t="s">
        <v>1642</v>
      </c>
      <c r="I106" s="146" t="s">
        <v>1641</v>
      </c>
      <c r="J106" s="119" t="s">
        <v>52</v>
      </c>
      <c r="K106" s="119" t="s">
        <v>74</v>
      </c>
      <c r="L106" s="119" t="s">
        <v>73</v>
      </c>
      <c r="M106" s="119" t="s">
        <v>74</v>
      </c>
      <c r="N106" s="137" t="s">
        <v>73</v>
      </c>
      <c r="O106" s="120"/>
      <c r="P106" s="120"/>
      <c r="Q106" s="120"/>
      <c r="R106" s="120"/>
      <c r="S106" s="120" t="s">
        <v>205</v>
      </c>
      <c r="T106" s="120"/>
      <c r="U106" s="121" t="s">
        <v>205</v>
      </c>
      <c r="W106" s="120"/>
      <c r="X106" s="120"/>
      <c r="Y106" s="120"/>
      <c r="Z106" s="120"/>
      <c r="AA106" s="120"/>
      <c r="AB106" s="120"/>
      <c r="AC106" s="120"/>
      <c r="AD106" s="120"/>
      <c r="AE106" s="120"/>
      <c r="AF106" s="120"/>
      <c r="AG106" s="120"/>
      <c r="AH106" s="120"/>
      <c r="AI106" s="136"/>
      <c r="AJ106" s="141"/>
      <c r="AK106" s="120" t="s">
        <v>205</v>
      </c>
      <c r="AL106" s="136" t="s">
        <v>205</v>
      </c>
      <c r="AM106" s="141" t="s">
        <v>205</v>
      </c>
      <c r="AN106" s="120"/>
      <c r="AO106" s="120"/>
      <c r="AP106" s="120"/>
      <c r="AQ106" s="120"/>
      <c r="AR106" s="120"/>
      <c r="AS106" s="120"/>
      <c r="AT106" s="120"/>
      <c r="AU106" s="120"/>
      <c r="AV106" s="120"/>
      <c r="AW106" s="120"/>
      <c r="AX106" s="141" t="s">
        <v>205</v>
      </c>
      <c r="AY106" s="119" t="s">
        <v>1525</v>
      </c>
      <c r="AZ106" s="119" t="s">
        <v>1640</v>
      </c>
      <c r="BA106" s="138"/>
      <c r="BB106" s="141"/>
      <c r="BC106" s="138"/>
      <c r="BD106" s="138"/>
      <c r="BE106" s="140"/>
      <c r="BF106" s="141"/>
      <c r="BG106" s="138"/>
      <c r="BH106" s="138"/>
      <c r="BI106" s="140"/>
      <c r="BJ106" s="120"/>
      <c r="BK106" s="138"/>
      <c r="BL106" s="138"/>
      <c r="BM106" s="140"/>
      <c r="BN106" s="139" t="s">
        <v>33</v>
      </c>
      <c r="BO106" s="138" t="s">
        <v>1511</v>
      </c>
      <c r="BP106" s="137" t="s">
        <v>1639</v>
      </c>
      <c r="BQ106" s="120"/>
      <c r="BR106" s="136"/>
      <c r="BS106" s="123" t="str">
        <f>IF(OR(O106="x",P106="x"),"x","")</f>
        <v/>
      </c>
      <c r="BT106" s="123" t="str">
        <f>IF((Q106="x"),"x","")</f>
        <v/>
      </c>
      <c r="BU106" s="123" t="str">
        <f>IF(OR(R106="x",S106="x"),"x","")</f>
        <v>x</v>
      </c>
      <c r="BV106" s="123" t="str">
        <f>IF(OR(U106="x",V106="x", W106="x",X106="x",Y106="x",Z106="x",AA106="x"),"x","")</f>
        <v>x</v>
      </c>
      <c r="BW106" s="123" t="str">
        <f>IF(OR(AB106="x",AC106="x", AD106="x",AE106="x"),"x","")</f>
        <v/>
      </c>
      <c r="BX106" s="123" t="str">
        <f>IF(OR(AF106="x",AG106="x", AH106="x"),"x","")</f>
        <v/>
      </c>
      <c r="BY106" s="123" t="str">
        <f>IF(OR(AI106="x",T106="x"),"x","")</f>
        <v/>
      </c>
    </row>
    <row r="107" spans="1:77" ht="16" x14ac:dyDescent="0.2">
      <c r="A107" s="119">
        <v>1417</v>
      </c>
      <c r="B107" s="119">
        <v>990</v>
      </c>
      <c r="C107" s="119" t="s">
        <v>1487</v>
      </c>
      <c r="D107" s="119" t="s">
        <v>1638</v>
      </c>
      <c r="E107" s="119">
        <v>2013</v>
      </c>
      <c r="F107" s="122" t="s">
        <v>1637</v>
      </c>
      <c r="G107" s="122" t="s">
        <v>1636</v>
      </c>
      <c r="H107" s="119" t="s">
        <v>1635</v>
      </c>
      <c r="I107" s="142" t="s">
        <v>1634</v>
      </c>
      <c r="J107" s="139" t="s">
        <v>437</v>
      </c>
      <c r="K107" s="119" t="s">
        <v>74</v>
      </c>
      <c r="L107" s="119" t="s">
        <v>74</v>
      </c>
      <c r="M107" s="119" t="s">
        <v>74</v>
      </c>
      <c r="N107" s="137" t="s">
        <v>73</v>
      </c>
      <c r="O107" s="120"/>
      <c r="P107" s="120"/>
      <c r="Q107" s="120"/>
      <c r="R107" s="120"/>
      <c r="S107" s="120"/>
      <c r="T107" s="120"/>
      <c r="W107" s="120"/>
      <c r="X107" s="120" t="s">
        <v>205</v>
      </c>
      <c r="Y107" s="120" t="s">
        <v>205</v>
      </c>
      <c r="Z107" s="120" t="s">
        <v>205</v>
      </c>
      <c r="AA107" s="120"/>
      <c r="AB107" s="120"/>
      <c r="AC107" s="120"/>
      <c r="AD107" s="120"/>
      <c r="AE107" s="120"/>
      <c r="AF107" s="120"/>
      <c r="AG107" s="120"/>
      <c r="AH107" s="120"/>
      <c r="AI107" s="136"/>
      <c r="AJ107" s="141"/>
      <c r="AK107" s="120" t="s">
        <v>205</v>
      </c>
      <c r="AL107" s="136"/>
      <c r="AM107" s="141"/>
      <c r="AN107" s="120"/>
      <c r="AO107" s="120"/>
      <c r="AP107" s="120"/>
      <c r="AQ107" s="120"/>
      <c r="AR107" s="120" t="s">
        <v>205</v>
      </c>
      <c r="AS107" s="120" t="s">
        <v>205</v>
      </c>
      <c r="AT107" s="120" t="s">
        <v>205</v>
      </c>
      <c r="AU107" s="120"/>
      <c r="AV107" s="120"/>
      <c r="AW107" s="120" t="s">
        <v>205</v>
      </c>
      <c r="AX107" s="141"/>
      <c r="AY107" s="138"/>
      <c r="AZ107" s="138"/>
      <c r="BA107" s="138"/>
      <c r="BB107" s="141"/>
      <c r="BC107" s="138"/>
      <c r="BD107" s="138"/>
      <c r="BE107" s="140"/>
      <c r="BF107" s="141" t="s">
        <v>205</v>
      </c>
      <c r="BG107" s="119" t="s">
        <v>1565</v>
      </c>
      <c r="BH107" s="119" t="s">
        <v>1633</v>
      </c>
      <c r="BI107" s="137" t="s">
        <v>1632</v>
      </c>
      <c r="BJ107" s="120" t="s">
        <v>205</v>
      </c>
      <c r="BK107" s="119" t="s">
        <v>1502</v>
      </c>
      <c r="BL107" s="119" t="s">
        <v>1500</v>
      </c>
      <c r="BM107" s="140"/>
      <c r="BN107" s="139" t="s">
        <v>1624</v>
      </c>
      <c r="BO107" s="138" t="s">
        <v>1489</v>
      </c>
      <c r="BP107" s="137" t="s">
        <v>1631</v>
      </c>
      <c r="BQ107" s="120"/>
      <c r="BR107" s="136"/>
      <c r="BS107" s="123" t="str">
        <f>IF(OR(O107="x",P107="x"),"x","")</f>
        <v/>
      </c>
      <c r="BT107" s="123" t="str">
        <f>IF((Q107="x"),"x","")</f>
        <v/>
      </c>
      <c r="BU107" s="123" t="str">
        <f>IF(OR(R107="x",S107="x"),"x","")</f>
        <v/>
      </c>
      <c r="BV107" s="123" t="str">
        <f>IF(OR(U107="x",V107="x", W107="x",X107="x",Y107="x",Z107="x",AA107="x"),"x","")</f>
        <v>x</v>
      </c>
      <c r="BW107" s="123" t="str">
        <f>IF(OR(AB107="x",AC107="x", AD107="x",AE107="x"),"x","")</f>
        <v/>
      </c>
      <c r="BX107" s="123" t="str">
        <f>IF(OR(AF107="x",AG107="x", AH107="x"),"x","")</f>
        <v/>
      </c>
      <c r="BY107" s="123" t="str">
        <f>IF(OR(AI107="x",T107="x"),"x","")</f>
        <v/>
      </c>
    </row>
    <row r="108" spans="1:77" ht="16" x14ac:dyDescent="0.2">
      <c r="A108" s="119">
        <v>1418</v>
      </c>
      <c r="B108" s="119">
        <v>610</v>
      </c>
      <c r="C108" s="119" t="s">
        <v>1487</v>
      </c>
      <c r="D108" s="119" t="s">
        <v>1630</v>
      </c>
      <c r="E108" s="119">
        <v>2017</v>
      </c>
      <c r="F108" s="122" t="s">
        <v>1629</v>
      </c>
      <c r="G108" s="122" t="s">
        <v>1628</v>
      </c>
      <c r="H108" s="119" t="s">
        <v>1627</v>
      </c>
      <c r="I108" s="142" t="s">
        <v>1626</v>
      </c>
      <c r="J108" s="139" t="s">
        <v>437</v>
      </c>
      <c r="K108" s="119" t="s">
        <v>74</v>
      </c>
      <c r="L108" s="119" t="s">
        <v>73</v>
      </c>
      <c r="M108" s="119" t="s">
        <v>74</v>
      </c>
      <c r="N108" s="137" t="s">
        <v>74</v>
      </c>
      <c r="O108" s="120"/>
      <c r="P108" s="120"/>
      <c r="Q108" s="120"/>
      <c r="R108" s="120"/>
      <c r="S108" s="120"/>
      <c r="T108" s="120"/>
      <c r="U108" s="121" t="s">
        <v>205</v>
      </c>
      <c r="W108" s="120"/>
      <c r="X108" s="120" t="s">
        <v>205</v>
      </c>
      <c r="Y108" s="120" t="s">
        <v>205</v>
      </c>
      <c r="Z108" s="120" t="s">
        <v>205</v>
      </c>
      <c r="AA108" s="120"/>
      <c r="AB108" s="120"/>
      <c r="AC108" s="120"/>
      <c r="AD108" s="120"/>
      <c r="AE108" s="120"/>
      <c r="AF108" s="120"/>
      <c r="AG108" s="120"/>
      <c r="AH108" s="120"/>
      <c r="AI108" s="136"/>
      <c r="AJ108" s="141"/>
      <c r="AK108" s="120" t="s">
        <v>205</v>
      </c>
      <c r="AL108" s="136"/>
      <c r="AM108" s="141"/>
      <c r="AN108" s="120"/>
      <c r="AO108" s="120"/>
      <c r="AP108" s="120"/>
      <c r="AQ108" s="120"/>
      <c r="AR108" s="120"/>
      <c r="AS108" s="120"/>
      <c r="AT108" s="120" t="s">
        <v>205</v>
      </c>
      <c r="AU108" s="120"/>
      <c r="AV108" s="120"/>
      <c r="AW108" s="120"/>
      <c r="AX108" s="141"/>
      <c r="AY108" s="138"/>
      <c r="AZ108" s="138"/>
      <c r="BA108" s="138"/>
      <c r="BB108" s="141"/>
      <c r="BC108" s="138"/>
      <c r="BD108" s="138"/>
      <c r="BE108" s="140"/>
      <c r="BF108" s="141" t="s">
        <v>205</v>
      </c>
      <c r="BG108" s="119" t="s">
        <v>1539</v>
      </c>
      <c r="BH108" s="119" t="s">
        <v>1625</v>
      </c>
      <c r="BI108" s="137" t="s">
        <v>1598</v>
      </c>
      <c r="BJ108" s="120"/>
      <c r="BK108" s="138"/>
      <c r="BL108" s="138"/>
      <c r="BM108" s="140"/>
      <c r="BN108" s="139" t="s">
        <v>1624</v>
      </c>
      <c r="BO108" s="138" t="s">
        <v>1489</v>
      </c>
      <c r="BP108" s="137" t="s">
        <v>1623</v>
      </c>
      <c r="BQ108" s="120"/>
      <c r="BR108" s="136"/>
      <c r="BS108" s="123" t="str">
        <f>IF(OR(O108="x",P108="x"),"x","")</f>
        <v/>
      </c>
      <c r="BT108" s="123" t="str">
        <f>IF((Q108="x"),"x","")</f>
        <v/>
      </c>
      <c r="BU108" s="123" t="str">
        <f>IF(OR(R108="x",S108="x"),"x","")</f>
        <v/>
      </c>
      <c r="BV108" s="123" t="str">
        <f>IF(OR(U108="x",V108="x", W108="x",X108="x",Y108="x",Z108="x",AA108="x"),"x","")</f>
        <v>x</v>
      </c>
      <c r="BW108" s="123" t="str">
        <f>IF(OR(AB108="x",AC108="x", AD108="x",AE108="x"),"x","")</f>
        <v/>
      </c>
      <c r="BX108" s="123" t="str">
        <f>IF(OR(AF108="x",AG108="x", AH108="x"),"x","")</f>
        <v/>
      </c>
      <c r="BY108" s="123" t="str">
        <f>IF(OR(AI108="x",T108="x"),"x","")</f>
        <v/>
      </c>
    </row>
    <row r="109" spans="1:77" ht="16" x14ac:dyDescent="0.2">
      <c r="A109" s="119">
        <v>1425</v>
      </c>
      <c r="B109" s="119">
        <v>1315</v>
      </c>
      <c r="C109" s="119" t="s">
        <v>1487</v>
      </c>
      <c r="D109" s="119" t="s">
        <v>1622</v>
      </c>
      <c r="E109" s="119">
        <v>2011</v>
      </c>
      <c r="F109" s="122" t="s">
        <v>1621</v>
      </c>
      <c r="G109" s="122" t="s">
        <v>1620</v>
      </c>
      <c r="H109" s="119" t="s">
        <v>1619</v>
      </c>
      <c r="I109" s="142" t="s">
        <v>1618</v>
      </c>
      <c r="J109" s="139" t="s">
        <v>28</v>
      </c>
      <c r="K109" s="119" t="s">
        <v>74</v>
      </c>
      <c r="L109" s="119" t="s">
        <v>73</v>
      </c>
      <c r="M109" s="119" t="s">
        <v>74</v>
      </c>
      <c r="N109" s="137" t="s">
        <v>74</v>
      </c>
      <c r="O109" s="141"/>
      <c r="P109" s="120"/>
      <c r="Q109" s="120"/>
      <c r="R109" s="120"/>
      <c r="S109" s="120" t="s">
        <v>205</v>
      </c>
      <c r="T109" s="120"/>
      <c r="W109" s="120"/>
      <c r="X109" s="120"/>
      <c r="Y109" s="120"/>
      <c r="Z109" s="120"/>
      <c r="AA109" s="120"/>
      <c r="AB109" s="120"/>
      <c r="AC109" s="120"/>
      <c r="AD109" s="120"/>
      <c r="AE109" s="120"/>
      <c r="AF109" s="120"/>
      <c r="AG109" s="120"/>
      <c r="AH109" s="120"/>
      <c r="AI109" s="136"/>
      <c r="AJ109" s="141"/>
      <c r="AK109" s="120"/>
      <c r="AL109" s="136"/>
      <c r="AM109" s="141"/>
      <c r="AN109" s="120" t="s">
        <v>205</v>
      </c>
      <c r="AO109" s="120" t="s">
        <v>205</v>
      </c>
      <c r="AP109" s="120"/>
      <c r="AQ109" s="120"/>
      <c r="AR109" s="120"/>
      <c r="AS109" s="120" t="s">
        <v>205</v>
      </c>
      <c r="AT109" s="120"/>
      <c r="AU109" s="120" t="s">
        <v>205</v>
      </c>
      <c r="AV109" s="120"/>
      <c r="AW109" s="120" t="s">
        <v>205</v>
      </c>
      <c r="AX109" s="145" t="s">
        <v>205</v>
      </c>
      <c r="AY109" s="119" t="s">
        <v>1540</v>
      </c>
      <c r="AZ109" s="119" t="s">
        <v>1517</v>
      </c>
      <c r="BA109" s="119" t="s">
        <v>1524</v>
      </c>
      <c r="BB109" s="145"/>
      <c r="BC109" s="61"/>
      <c r="BD109" s="61"/>
      <c r="BE109" s="144"/>
      <c r="BF109" s="145" t="s">
        <v>205</v>
      </c>
      <c r="BG109" s="119" t="s">
        <v>1477</v>
      </c>
      <c r="BH109" s="119" t="s">
        <v>1513</v>
      </c>
      <c r="BI109" s="144"/>
      <c r="BJ109" s="72" t="s">
        <v>205</v>
      </c>
      <c r="BK109" s="119" t="s">
        <v>1502</v>
      </c>
      <c r="BL109" s="119" t="s">
        <v>1501</v>
      </c>
      <c r="BM109" s="137" t="s">
        <v>1500</v>
      </c>
      <c r="BN109" s="139" t="s">
        <v>33</v>
      </c>
      <c r="BO109" s="138" t="s">
        <v>1511</v>
      </c>
      <c r="BP109" s="137" t="s">
        <v>1617</v>
      </c>
      <c r="BQ109" s="120"/>
      <c r="BR109" s="136"/>
      <c r="BS109" s="123" t="str">
        <f>IF(OR(O109="x",P109="x"),"x","")</f>
        <v/>
      </c>
      <c r="BT109" s="123" t="str">
        <f>IF((Q109="x"),"x","")</f>
        <v/>
      </c>
      <c r="BU109" s="123" t="str">
        <f>IF(OR(R109="x",S109="x"),"x","")</f>
        <v>x</v>
      </c>
      <c r="BV109" s="123" t="str">
        <f>IF(OR(U109="x",V109="x", W109="x",X109="x",Y109="x",Z109="x",AA109="x"),"x","")</f>
        <v/>
      </c>
      <c r="BW109" s="123" t="str">
        <f>IF(OR(AB109="x",AC109="x", AD109="x",AE109="x"),"x","")</f>
        <v/>
      </c>
      <c r="BX109" s="123" t="str">
        <f>IF(OR(AF109="x",AG109="x", AH109="x"),"x","")</f>
        <v/>
      </c>
      <c r="BY109" s="123" t="str">
        <f>IF(OR(AI109="x",T109="x"),"x","")</f>
        <v/>
      </c>
    </row>
    <row r="110" spans="1:77" ht="16" x14ac:dyDescent="0.2">
      <c r="A110" s="119">
        <v>1432</v>
      </c>
      <c r="B110" s="119">
        <v>1394</v>
      </c>
      <c r="C110" s="119" t="s">
        <v>1487</v>
      </c>
      <c r="D110" s="119" t="s">
        <v>1616</v>
      </c>
      <c r="E110" s="119">
        <v>2010</v>
      </c>
      <c r="F110" s="122" t="s">
        <v>1615</v>
      </c>
      <c r="G110" s="122" t="s">
        <v>1614</v>
      </c>
      <c r="H110" s="119" t="s">
        <v>1613</v>
      </c>
      <c r="I110" s="142" t="s">
        <v>1612</v>
      </c>
      <c r="J110" s="139" t="s">
        <v>34</v>
      </c>
      <c r="N110" s="137"/>
      <c r="O110" s="141"/>
      <c r="P110" s="120"/>
      <c r="Q110" s="120" t="s">
        <v>205</v>
      </c>
      <c r="R110" s="120"/>
      <c r="S110" s="120"/>
      <c r="T110" s="120"/>
      <c r="W110" s="120"/>
      <c r="X110" s="120"/>
      <c r="Y110" s="120"/>
      <c r="Z110" s="120"/>
      <c r="AA110" s="120"/>
      <c r="AB110" s="120"/>
      <c r="AC110" s="120"/>
      <c r="AD110" s="120"/>
      <c r="AE110" s="120"/>
      <c r="AF110" s="120"/>
      <c r="AG110" s="120"/>
      <c r="AH110" s="120"/>
      <c r="AI110" s="136"/>
      <c r="AJ110" s="141"/>
      <c r="AK110" s="120"/>
      <c r="AL110" s="136" t="s">
        <v>205</v>
      </c>
      <c r="AM110" s="141"/>
      <c r="AN110" s="120"/>
      <c r="AO110" s="120" t="s">
        <v>205</v>
      </c>
      <c r="AP110" s="120"/>
      <c r="AQ110" s="120"/>
      <c r="AR110" s="120"/>
      <c r="AS110" s="120"/>
      <c r="AT110" s="120" t="s">
        <v>205</v>
      </c>
      <c r="AU110" s="120"/>
      <c r="AV110" s="120" t="s">
        <v>205</v>
      </c>
      <c r="AW110" s="120"/>
      <c r="AX110" s="141"/>
      <c r="AY110" s="138"/>
      <c r="AZ110" s="138"/>
      <c r="BA110" s="138"/>
      <c r="BB110" s="141"/>
      <c r="BC110" s="138"/>
      <c r="BD110" s="138"/>
      <c r="BE110" s="137"/>
      <c r="BF110" s="141"/>
      <c r="BG110" s="138"/>
      <c r="BH110" s="138"/>
      <c r="BI110" s="140"/>
      <c r="BJ110" s="120"/>
      <c r="BK110" s="138"/>
      <c r="BL110" s="138"/>
      <c r="BM110" s="140"/>
      <c r="BN110" s="139" t="s">
        <v>1611</v>
      </c>
      <c r="BO110" s="138" t="s">
        <v>1574</v>
      </c>
      <c r="BP110" s="137"/>
      <c r="BQ110" s="120"/>
      <c r="BR110" s="136"/>
      <c r="BS110" s="123" t="str">
        <f>IF(OR(O110="x",P110="x"),"x","")</f>
        <v/>
      </c>
      <c r="BT110" s="123" t="str">
        <f>IF((Q110="x"),"x","")</f>
        <v>x</v>
      </c>
      <c r="BU110" s="123" t="str">
        <f>IF(OR(R110="x",S110="x"),"x","")</f>
        <v/>
      </c>
      <c r="BV110" s="123" t="str">
        <f>IF(OR(U110="x",V110="x", W110="x",X110="x",Y110="x",Z110="x",AA110="x"),"x","")</f>
        <v/>
      </c>
      <c r="BW110" s="123" t="str">
        <f>IF(OR(AB110="x",AC110="x", AD110="x",AE110="x"),"x","")</f>
        <v/>
      </c>
      <c r="BX110" s="123" t="str">
        <f>IF(OR(AF110="x",AG110="x", AH110="x"),"x","")</f>
        <v/>
      </c>
      <c r="BY110" s="123" t="str">
        <f>IF(OR(AI110="x",T110="x"),"x","")</f>
        <v/>
      </c>
    </row>
    <row r="111" spans="1:77" ht="16" x14ac:dyDescent="0.2">
      <c r="A111" s="119">
        <v>1436</v>
      </c>
      <c r="B111" s="119">
        <v>1338</v>
      </c>
      <c r="C111" s="119" t="s">
        <v>1487</v>
      </c>
      <c r="D111" s="119" t="s">
        <v>1610</v>
      </c>
      <c r="E111" s="119">
        <v>2011</v>
      </c>
      <c r="F111" s="122" t="s">
        <v>1609</v>
      </c>
      <c r="G111" s="122" t="s">
        <v>1608</v>
      </c>
      <c r="H111" s="119" t="s">
        <v>1607</v>
      </c>
      <c r="I111" s="142" t="s">
        <v>1606</v>
      </c>
      <c r="J111" s="139" t="s">
        <v>52</v>
      </c>
      <c r="K111" s="119" t="s">
        <v>74</v>
      </c>
      <c r="L111" s="119" t="s">
        <v>73</v>
      </c>
      <c r="M111" s="119" t="s">
        <v>74</v>
      </c>
      <c r="N111" s="137" t="s">
        <v>73</v>
      </c>
      <c r="O111" s="141"/>
      <c r="P111" s="120"/>
      <c r="Q111" s="120"/>
      <c r="R111" s="120"/>
      <c r="S111" s="120"/>
      <c r="T111" s="120"/>
      <c r="W111" s="120"/>
      <c r="X111" s="120"/>
      <c r="Y111" s="120"/>
      <c r="Z111" s="120"/>
      <c r="AA111" s="120"/>
      <c r="AB111" s="120"/>
      <c r="AC111" s="120"/>
      <c r="AD111" s="120"/>
      <c r="AE111" s="120" t="s">
        <v>205</v>
      </c>
      <c r="AF111" s="120"/>
      <c r="AG111" s="120"/>
      <c r="AH111" s="120"/>
      <c r="AI111" s="136"/>
      <c r="AJ111" s="141"/>
      <c r="AK111" s="120"/>
      <c r="AL111" s="136"/>
      <c r="AM111" s="141"/>
      <c r="AN111" s="120"/>
      <c r="AO111" s="120" t="s">
        <v>205</v>
      </c>
      <c r="AP111" s="120"/>
      <c r="AQ111" s="120"/>
      <c r="AR111" s="120"/>
      <c r="AS111" s="120"/>
      <c r="AT111" s="120"/>
      <c r="AU111" s="120"/>
      <c r="AV111" s="120" t="s">
        <v>205</v>
      </c>
      <c r="AW111" s="120"/>
      <c r="AX111" s="141" t="s">
        <v>205</v>
      </c>
      <c r="AY111" s="119" t="s">
        <v>1585</v>
      </c>
      <c r="AZ111" s="119" t="s">
        <v>1605</v>
      </c>
      <c r="BA111" s="119" t="s">
        <v>1525</v>
      </c>
      <c r="BB111" s="141"/>
      <c r="BC111" s="138"/>
      <c r="BD111" s="138"/>
      <c r="BE111" s="140"/>
      <c r="BF111" s="141"/>
      <c r="BG111" s="138"/>
      <c r="BH111" s="138"/>
      <c r="BI111" s="140"/>
      <c r="BJ111" s="120" t="s">
        <v>205</v>
      </c>
      <c r="BK111" s="119" t="s">
        <v>1512</v>
      </c>
      <c r="BL111" s="119" t="s">
        <v>1500</v>
      </c>
      <c r="BM111" s="140"/>
      <c r="BN111" s="139" t="s">
        <v>1604</v>
      </c>
      <c r="BO111" s="138" t="s">
        <v>1574</v>
      </c>
      <c r="BP111" s="137" t="s">
        <v>1603</v>
      </c>
      <c r="BQ111" s="120"/>
      <c r="BR111" s="136"/>
      <c r="BS111" s="123" t="str">
        <f>IF(OR(O111="x",P111="x"),"x","")</f>
        <v/>
      </c>
      <c r="BT111" s="123" t="str">
        <f>IF((Q111="x"),"x","")</f>
        <v/>
      </c>
      <c r="BU111" s="123" t="str">
        <f>IF(OR(R111="x",S111="x"),"x","")</f>
        <v/>
      </c>
      <c r="BV111" s="123" t="str">
        <f>IF(OR(U111="x",V111="x", W111="x",X111="x",Y111="x",Z111="x",AA111="x"),"x","")</f>
        <v/>
      </c>
      <c r="BW111" s="123" t="str">
        <f>IF(OR(AB111="x",AC111="x", AD111="x",AE111="x"),"x","")</f>
        <v>x</v>
      </c>
      <c r="BX111" s="123" t="str">
        <f>IF(OR(AF111="x",AG111="x", AH111="x"),"x","")</f>
        <v/>
      </c>
      <c r="BY111" s="123" t="str">
        <f>IF(OR(AI111="x",T111="x"),"x","")</f>
        <v/>
      </c>
    </row>
    <row r="112" spans="1:77" ht="16" x14ac:dyDescent="0.2">
      <c r="A112" s="119">
        <v>1442</v>
      </c>
      <c r="B112" s="119">
        <v>1291</v>
      </c>
      <c r="C112" s="119" t="s">
        <v>1487</v>
      </c>
      <c r="D112" s="119" t="s">
        <v>1602</v>
      </c>
      <c r="E112" s="119">
        <v>2011</v>
      </c>
      <c r="F112" s="122" t="s">
        <v>1601</v>
      </c>
      <c r="G112" s="122" t="s">
        <v>1600</v>
      </c>
      <c r="H112" s="119" t="s">
        <v>1593</v>
      </c>
      <c r="I112" s="142" t="s">
        <v>1599</v>
      </c>
      <c r="J112" s="139" t="s">
        <v>34</v>
      </c>
      <c r="K112" s="119" t="s">
        <v>74</v>
      </c>
      <c r="L112" s="119" t="s">
        <v>73</v>
      </c>
      <c r="M112" s="119" t="s">
        <v>74</v>
      </c>
      <c r="N112" s="137" t="s">
        <v>74</v>
      </c>
      <c r="O112" s="141"/>
      <c r="P112" s="120"/>
      <c r="Q112" s="120"/>
      <c r="R112" s="120"/>
      <c r="S112" s="120"/>
      <c r="T112" s="120"/>
      <c r="U112" s="121" t="s">
        <v>205</v>
      </c>
      <c r="W112" s="120"/>
      <c r="X112" s="120"/>
      <c r="Y112" s="120"/>
      <c r="Z112" s="120"/>
      <c r="AA112" s="120"/>
      <c r="AB112" s="120"/>
      <c r="AC112" s="120"/>
      <c r="AD112" s="120"/>
      <c r="AE112" s="120"/>
      <c r="AF112" s="120"/>
      <c r="AG112" s="120"/>
      <c r="AH112" s="120"/>
      <c r="AI112" s="136"/>
      <c r="AJ112" s="141"/>
      <c r="AK112" s="120"/>
      <c r="AL112" s="136"/>
      <c r="AM112" s="141"/>
      <c r="AN112" s="120"/>
      <c r="AO112" s="120"/>
      <c r="AP112" s="120"/>
      <c r="AQ112" s="120"/>
      <c r="AR112" s="120"/>
      <c r="AS112" s="120"/>
      <c r="AT112" s="120" t="s">
        <v>205</v>
      </c>
      <c r="AU112" s="120"/>
      <c r="AV112" s="120" t="s">
        <v>205</v>
      </c>
      <c r="AW112" s="120"/>
      <c r="AX112" s="141"/>
      <c r="AY112" s="138"/>
      <c r="AZ112" s="138"/>
      <c r="BA112" s="138"/>
      <c r="BB112" s="141"/>
      <c r="BC112" s="138"/>
      <c r="BD112" s="138"/>
      <c r="BE112" s="140"/>
      <c r="BF112" s="141" t="s">
        <v>205</v>
      </c>
      <c r="BG112" s="119" t="s">
        <v>1539</v>
      </c>
      <c r="BH112" s="119" t="s">
        <v>1598</v>
      </c>
      <c r="BI112" s="137" t="s">
        <v>1566</v>
      </c>
      <c r="BJ112" s="120" t="s">
        <v>205</v>
      </c>
      <c r="BK112" s="119" t="s">
        <v>1597</v>
      </c>
      <c r="BL112" s="138"/>
      <c r="BM112" s="140"/>
      <c r="BN112" s="139" t="s">
        <v>33</v>
      </c>
      <c r="BO112" s="138" t="s">
        <v>1511</v>
      </c>
      <c r="BP112" s="137"/>
      <c r="BQ112" s="120"/>
      <c r="BR112" s="136"/>
      <c r="BS112" s="123" t="str">
        <f>IF(OR(O112="x",P112="x"),"x","")</f>
        <v/>
      </c>
      <c r="BT112" s="123" t="str">
        <f>IF((Q112="x"),"x","")</f>
        <v/>
      </c>
      <c r="BU112" s="123" t="str">
        <f>IF(OR(R112="x",S112="x"),"x","")</f>
        <v/>
      </c>
      <c r="BV112" s="123" t="str">
        <f>IF(OR(U112="x",V112="x", W112="x",X112="x",Y112="x",Z112="x",AA112="x"),"x","")</f>
        <v>x</v>
      </c>
      <c r="BW112" s="123" t="str">
        <f>IF(OR(AB112="x",AC112="x", AD112="x",AE112="x"),"x","")</f>
        <v/>
      </c>
      <c r="BX112" s="123" t="str">
        <f>IF(OR(AF112="x",AG112="x", AH112="x"),"x","")</f>
        <v/>
      </c>
      <c r="BY112" s="123" t="str">
        <f>IF(OR(AI112="x",T112="x"),"x","")</f>
        <v/>
      </c>
    </row>
    <row r="113" spans="1:77" ht="16" x14ac:dyDescent="0.2">
      <c r="A113" s="119">
        <v>1464</v>
      </c>
      <c r="B113" s="119">
        <v>1012</v>
      </c>
      <c r="C113" s="119" t="s">
        <v>1487</v>
      </c>
      <c r="D113" s="119" t="s">
        <v>1596</v>
      </c>
      <c r="E113" s="119">
        <v>2013</v>
      </c>
      <c r="F113" s="122" t="s">
        <v>1595</v>
      </c>
      <c r="G113" s="122" t="s">
        <v>1594</v>
      </c>
      <c r="H113" s="119" t="s">
        <v>1593</v>
      </c>
      <c r="I113" s="142" t="s">
        <v>1592</v>
      </c>
      <c r="J113" s="139" t="s">
        <v>28</v>
      </c>
      <c r="N113" s="137"/>
      <c r="O113" s="141" t="s">
        <v>205</v>
      </c>
      <c r="P113" s="120"/>
      <c r="Q113" s="120"/>
      <c r="R113" s="120"/>
      <c r="S113" s="120"/>
      <c r="T113" s="120"/>
      <c r="U113" s="121" t="s">
        <v>205</v>
      </c>
      <c r="W113" s="120"/>
      <c r="X113" s="120"/>
      <c r="Y113" s="120"/>
      <c r="Z113" s="120"/>
      <c r="AA113" s="120"/>
      <c r="AB113" s="120"/>
      <c r="AC113" s="120"/>
      <c r="AD113" s="120"/>
      <c r="AE113" s="120"/>
      <c r="AF113" s="120"/>
      <c r="AG113" s="120"/>
      <c r="AH113" s="120"/>
      <c r="AI113" s="136"/>
      <c r="AJ113" s="141"/>
      <c r="AK113" s="120" t="s">
        <v>205</v>
      </c>
      <c r="AL113" s="136"/>
      <c r="AM113" s="141"/>
      <c r="AN113" s="120"/>
      <c r="AO113" s="120"/>
      <c r="AP113" s="120"/>
      <c r="AQ113" s="120"/>
      <c r="AR113" s="120"/>
      <c r="AS113" s="120"/>
      <c r="AT113" s="120" t="s">
        <v>205</v>
      </c>
      <c r="AU113" s="120"/>
      <c r="AV113" s="120"/>
      <c r="AW113" s="120"/>
      <c r="AX113" s="145"/>
      <c r="AY113" s="61"/>
      <c r="AZ113" s="61"/>
      <c r="BA113" s="61"/>
      <c r="BB113" s="145"/>
      <c r="BC113" s="61"/>
      <c r="BD113" s="61"/>
      <c r="BE113" s="144"/>
      <c r="BF113" s="145"/>
      <c r="BG113" s="61"/>
      <c r="BH113" s="61"/>
      <c r="BI113" s="144"/>
      <c r="BJ113" s="72"/>
      <c r="BK113" s="61"/>
      <c r="BL113" s="61"/>
      <c r="BM113" s="61"/>
      <c r="BN113" s="139" t="s">
        <v>1591</v>
      </c>
      <c r="BO113" s="138" t="s">
        <v>1574</v>
      </c>
      <c r="BP113" s="137" t="s">
        <v>1590</v>
      </c>
      <c r="BQ113" s="120"/>
      <c r="BR113" s="136"/>
      <c r="BS113" s="123" t="str">
        <f>IF(OR(O113="x",P113="x"),"x","")</f>
        <v>x</v>
      </c>
      <c r="BT113" s="123" t="str">
        <f>IF((Q113="x"),"x","")</f>
        <v/>
      </c>
      <c r="BU113" s="123" t="str">
        <f>IF(OR(R113="x",S113="x"),"x","")</f>
        <v/>
      </c>
      <c r="BV113" s="123" t="str">
        <f>IF(OR(U113="x",V113="x", W113="x",X113="x",Y113="x",Z113="x",AA113="x"),"x","")</f>
        <v>x</v>
      </c>
      <c r="BW113" s="123" t="str">
        <f>IF(OR(AB113="x",AC113="x", AD113="x",AE113="x"),"x","")</f>
        <v/>
      </c>
      <c r="BX113" s="123" t="str">
        <f>IF(OR(AF113="x",AG113="x", AH113="x"),"x","")</f>
        <v/>
      </c>
      <c r="BY113" s="123" t="str">
        <f>IF(OR(AI113="x",T113="x"),"x","")</f>
        <v/>
      </c>
    </row>
    <row r="114" spans="1:77" ht="16" x14ac:dyDescent="0.2">
      <c r="A114" s="119">
        <v>1477</v>
      </c>
      <c r="B114" s="119">
        <v>272</v>
      </c>
      <c r="C114" s="119" t="s">
        <v>1487</v>
      </c>
      <c r="D114" s="119" t="s">
        <v>1589</v>
      </c>
      <c r="E114" s="119">
        <v>2018</v>
      </c>
      <c r="F114" s="122" t="s">
        <v>1588</v>
      </c>
      <c r="G114" s="122" t="s">
        <v>1587</v>
      </c>
      <c r="H114" s="119" t="s">
        <v>1532</v>
      </c>
      <c r="I114" s="143" t="s">
        <v>1586</v>
      </c>
      <c r="J114" s="139" t="s">
        <v>34</v>
      </c>
      <c r="K114" s="119" t="s">
        <v>74</v>
      </c>
      <c r="L114" s="119" t="s">
        <v>74</v>
      </c>
      <c r="M114" s="119" t="s">
        <v>74</v>
      </c>
      <c r="N114" s="137" t="s">
        <v>73</v>
      </c>
      <c r="O114" s="141"/>
      <c r="P114" s="120"/>
      <c r="Q114" s="120"/>
      <c r="R114" s="120"/>
      <c r="S114" s="120"/>
      <c r="T114" s="120"/>
      <c r="W114" s="120"/>
      <c r="X114" s="120"/>
      <c r="Y114" s="120"/>
      <c r="Z114" s="120"/>
      <c r="AA114" s="120"/>
      <c r="AB114" s="120" t="s">
        <v>205</v>
      </c>
      <c r="AC114" s="120"/>
      <c r="AD114" s="120"/>
      <c r="AE114" s="120"/>
      <c r="AF114" s="120"/>
      <c r="AG114" s="120"/>
      <c r="AH114" s="120"/>
      <c r="AI114" s="136"/>
      <c r="AJ114" s="141"/>
      <c r="AK114" s="120"/>
      <c r="AL114" s="136"/>
      <c r="AM114" s="141" t="s">
        <v>205</v>
      </c>
      <c r="AN114" s="120" t="s">
        <v>205</v>
      </c>
      <c r="AO114" s="120" t="s">
        <v>205</v>
      </c>
      <c r="AP114" s="120" t="s">
        <v>205</v>
      </c>
      <c r="AQ114" s="120"/>
      <c r="AR114" s="120"/>
      <c r="AS114" s="120"/>
      <c r="AT114" s="120"/>
      <c r="AU114" s="120"/>
      <c r="AV114" s="120"/>
      <c r="AW114" s="120"/>
      <c r="AX114" s="141" t="s">
        <v>205</v>
      </c>
      <c r="AY114" s="119" t="s">
        <v>1585</v>
      </c>
      <c r="AZ114" s="119" t="s">
        <v>1516</v>
      </c>
      <c r="BA114" s="119" t="s">
        <v>1540</v>
      </c>
      <c r="BB114" s="141" t="s">
        <v>205</v>
      </c>
      <c r="BC114" s="119" t="s">
        <v>1515</v>
      </c>
      <c r="BD114" s="138"/>
      <c r="BE114" s="140"/>
      <c r="BF114" s="141"/>
      <c r="BG114" s="138"/>
      <c r="BH114" s="138"/>
      <c r="BI114" s="140"/>
      <c r="BJ114" s="120"/>
      <c r="BK114" s="138"/>
      <c r="BL114" s="138"/>
      <c r="BM114" s="140"/>
      <c r="BN114" s="139" t="s">
        <v>1584</v>
      </c>
      <c r="BO114" s="138" t="s">
        <v>1547</v>
      </c>
      <c r="BP114" s="137"/>
      <c r="BQ114" s="120"/>
      <c r="BR114" s="136"/>
      <c r="BS114" s="123" t="str">
        <f>IF(OR(O114="x",P114="x"),"x","")</f>
        <v/>
      </c>
      <c r="BT114" s="123" t="str">
        <f>IF((Q114="x"),"x","")</f>
        <v/>
      </c>
      <c r="BU114" s="123" t="str">
        <f>IF(OR(R114="x",S114="x"),"x","")</f>
        <v/>
      </c>
      <c r="BV114" s="123" t="str">
        <f>IF(OR(U114="x",V114="x", W114="x",X114="x",Y114="x",Z114="x",AA114="x"),"x","")</f>
        <v/>
      </c>
      <c r="BW114" s="123" t="str">
        <f>IF(OR(AB114="x",AC114="x", AD114="x",AE114="x"),"x","")</f>
        <v>x</v>
      </c>
      <c r="BX114" s="123" t="str">
        <f>IF(OR(AF114="x",AG114="x", AH114="x"),"x","")</f>
        <v/>
      </c>
      <c r="BY114" s="123" t="str">
        <f>IF(OR(AI114="x",T114="x"),"x","")</f>
        <v/>
      </c>
    </row>
    <row r="115" spans="1:77" ht="16" x14ac:dyDescent="0.2">
      <c r="A115" s="119">
        <v>1497</v>
      </c>
      <c r="B115" s="119">
        <v>1011</v>
      </c>
      <c r="C115" s="119" t="s">
        <v>1487</v>
      </c>
      <c r="D115" s="119" t="s">
        <v>1583</v>
      </c>
      <c r="E115" s="119">
        <v>2013</v>
      </c>
      <c r="F115" s="122" t="s">
        <v>1582</v>
      </c>
      <c r="G115" s="122" t="s">
        <v>1581</v>
      </c>
      <c r="H115" s="119" t="s">
        <v>1580</v>
      </c>
      <c r="I115" s="142" t="s">
        <v>1579</v>
      </c>
      <c r="J115" s="139" t="s">
        <v>52</v>
      </c>
      <c r="K115" s="119" t="s">
        <v>74</v>
      </c>
      <c r="L115" s="119" t="s">
        <v>73</v>
      </c>
      <c r="M115" s="119" t="s">
        <v>73</v>
      </c>
      <c r="N115" s="137" t="s">
        <v>73</v>
      </c>
      <c r="O115" s="141"/>
      <c r="P115" s="120"/>
      <c r="Q115" s="120"/>
      <c r="R115" s="120" t="s">
        <v>205</v>
      </c>
      <c r="S115" s="120" t="s">
        <v>205</v>
      </c>
      <c r="T115" s="120"/>
      <c r="W115" s="120"/>
      <c r="X115" s="120"/>
      <c r="Y115" s="120"/>
      <c r="Z115" s="120"/>
      <c r="AA115" s="120"/>
      <c r="AB115" s="120"/>
      <c r="AC115" s="120"/>
      <c r="AD115" s="120"/>
      <c r="AE115" s="120"/>
      <c r="AF115" s="120"/>
      <c r="AG115" s="120"/>
      <c r="AH115" s="120"/>
      <c r="AI115" s="136"/>
      <c r="AJ115" s="141"/>
      <c r="AK115" s="120"/>
      <c r="AL115" s="136"/>
      <c r="AM115" s="141" t="s">
        <v>205</v>
      </c>
      <c r="AN115" s="120"/>
      <c r="AO115" s="120" t="s">
        <v>205</v>
      </c>
      <c r="AP115" s="120"/>
      <c r="AQ115" s="120"/>
      <c r="AR115" s="120"/>
      <c r="AS115" s="120"/>
      <c r="AT115" s="120"/>
      <c r="AU115" s="120"/>
      <c r="AV115" s="120" t="s">
        <v>205</v>
      </c>
      <c r="AW115" s="120"/>
      <c r="AX115" s="141" t="s">
        <v>1578</v>
      </c>
      <c r="AY115" s="119" t="s">
        <v>1577</v>
      </c>
      <c r="AZ115" s="119" t="s">
        <v>1576</v>
      </c>
      <c r="BA115" s="119" t="s">
        <v>1516</v>
      </c>
      <c r="BB115" s="141"/>
      <c r="BC115" s="138"/>
      <c r="BD115" s="138"/>
      <c r="BE115" s="140"/>
      <c r="BF115" s="141"/>
      <c r="BG115" s="138"/>
      <c r="BH115" s="138"/>
      <c r="BI115" s="140"/>
      <c r="BJ115" s="120"/>
      <c r="BK115" s="138"/>
      <c r="BL115" s="138"/>
      <c r="BM115" s="140"/>
      <c r="BN115" s="139" t="s">
        <v>1575</v>
      </c>
      <c r="BO115" s="138" t="s">
        <v>1574</v>
      </c>
      <c r="BP115" s="137" t="s">
        <v>1573</v>
      </c>
      <c r="BQ115" s="120"/>
      <c r="BR115" s="136"/>
      <c r="BS115" s="123" t="str">
        <f>IF(OR(O115="x",P115="x"),"x","")</f>
        <v/>
      </c>
      <c r="BT115" s="123" t="str">
        <f>IF((Q115="x"),"x","")</f>
        <v/>
      </c>
      <c r="BU115" s="123" t="str">
        <f>IF(OR(R115="x",S115="x"),"x","")</f>
        <v>x</v>
      </c>
      <c r="BV115" s="123" t="str">
        <f>IF(OR(U115="x",V115="x", W115="x",X115="x",Y115="x",Z115="x",AA115="x"),"x","")</f>
        <v/>
      </c>
      <c r="BW115" s="123" t="str">
        <f>IF(OR(AB115="x",AC115="x", AD115="x",AE115="x"),"x","")</f>
        <v/>
      </c>
      <c r="BX115" s="123" t="str">
        <f>IF(OR(AF115="x",AG115="x", AH115="x"),"x","")</f>
        <v/>
      </c>
      <c r="BY115" s="123" t="str">
        <f>IF(OR(AI115="x",T115="x"),"x","")</f>
        <v/>
      </c>
    </row>
    <row r="116" spans="1:77" ht="16" x14ac:dyDescent="0.2">
      <c r="A116" s="119">
        <v>1508</v>
      </c>
      <c r="B116" s="119">
        <v>733</v>
      </c>
      <c r="C116" s="119" t="s">
        <v>1487</v>
      </c>
      <c r="D116" s="119" t="s">
        <v>1572</v>
      </c>
      <c r="E116" s="119">
        <v>2016</v>
      </c>
      <c r="F116" s="122" t="s">
        <v>1571</v>
      </c>
      <c r="G116" s="122" t="s">
        <v>1570</v>
      </c>
      <c r="H116" s="119" t="s">
        <v>1569</v>
      </c>
      <c r="I116" s="142" t="s">
        <v>1568</v>
      </c>
      <c r="J116" s="139" t="s">
        <v>34</v>
      </c>
      <c r="K116" s="119" t="s">
        <v>74</v>
      </c>
      <c r="L116" s="119" t="s">
        <v>74</v>
      </c>
      <c r="M116" s="119" t="s">
        <v>73</v>
      </c>
      <c r="N116" s="137" t="s">
        <v>73</v>
      </c>
      <c r="O116" s="141"/>
      <c r="P116" s="120"/>
      <c r="Q116" s="120"/>
      <c r="R116" s="120" t="s">
        <v>205</v>
      </c>
      <c r="S116" s="120" t="s">
        <v>205</v>
      </c>
      <c r="T116" s="120"/>
      <c r="W116" s="120"/>
      <c r="X116" s="120"/>
      <c r="Y116" s="120"/>
      <c r="Z116" s="120"/>
      <c r="AA116" s="120"/>
      <c r="AB116" s="120"/>
      <c r="AC116" s="120"/>
      <c r="AD116" s="120"/>
      <c r="AE116" s="120"/>
      <c r="AF116" s="120"/>
      <c r="AG116" s="120"/>
      <c r="AH116" s="120"/>
      <c r="AI116" s="136"/>
      <c r="AJ116" s="141"/>
      <c r="AK116" s="120"/>
      <c r="AL116" s="136"/>
      <c r="AM116" s="141"/>
      <c r="AN116" s="120"/>
      <c r="AO116" s="120"/>
      <c r="AP116" s="120" t="s">
        <v>205</v>
      </c>
      <c r="AQ116" s="120"/>
      <c r="AR116" s="120"/>
      <c r="AS116" s="120"/>
      <c r="AT116" s="120" t="s">
        <v>205</v>
      </c>
      <c r="AU116" s="120" t="s">
        <v>205</v>
      </c>
      <c r="AV116" s="120"/>
      <c r="AW116" s="120"/>
      <c r="AX116" s="141"/>
      <c r="BB116" s="141" t="s">
        <v>205</v>
      </c>
      <c r="BC116" s="119" t="s">
        <v>1567</v>
      </c>
      <c r="BE116" s="137"/>
      <c r="BF116" s="141" t="s">
        <v>205</v>
      </c>
      <c r="BG116" s="119" t="s">
        <v>1566</v>
      </c>
      <c r="BH116" s="119" t="s">
        <v>1565</v>
      </c>
      <c r="BI116" s="137" t="s">
        <v>1564</v>
      </c>
      <c r="BJ116" s="120"/>
      <c r="BM116" s="140"/>
      <c r="BN116" s="139" t="s">
        <v>1563</v>
      </c>
      <c r="BO116" s="138" t="s">
        <v>1547</v>
      </c>
      <c r="BP116" s="137"/>
      <c r="BQ116" s="120"/>
      <c r="BR116" s="136"/>
      <c r="BS116" s="123" t="str">
        <f>IF(OR(O116="x",P116="x"),"x","")</f>
        <v/>
      </c>
      <c r="BT116" s="123" t="str">
        <f>IF((Q116="x"),"x","")</f>
        <v/>
      </c>
      <c r="BU116" s="123" t="str">
        <f>IF(OR(R116="x",S116="x"),"x","")</f>
        <v>x</v>
      </c>
      <c r="BV116" s="123" t="str">
        <f>IF(OR(U116="x",V116="x", W116="x",X116="x",Y116="x",Z116="x",AA116="x"),"x","")</f>
        <v/>
      </c>
      <c r="BW116" s="123" t="str">
        <f>IF(OR(AB116="x",AC116="x", AD116="x",AE116="x"),"x","")</f>
        <v/>
      </c>
      <c r="BX116" s="123" t="str">
        <f>IF(OR(AF116="x",AG116="x", AH116="x"),"x","")</f>
        <v/>
      </c>
      <c r="BY116" s="123" t="str">
        <f>IF(OR(AI116="x",T116="x"),"x","")</f>
        <v/>
      </c>
    </row>
    <row r="117" spans="1:77" ht="16" x14ac:dyDescent="0.2">
      <c r="A117" s="119">
        <v>1523</v>
      </c>
      <c r="B117" s="119">
        <v>470</v>
      </c>
      <c r="C117" s="119" t="s">
        <v>1487</v>
      </c>
      <c r="D117" s="119" t="s">
        <v>1562</v>
      </c>
      <c r="E117" s="119">
        <v>2017</v>
      </c>
      <c r="F117" s="122" t="s">
        <v>1561</v>
      </c>
      <c r="G117" s="122" t="s">
        <v>1560</v>
      </c>
      <c r="H117" s="119" t="s">
        <v>1559</v>
      </c>
      <c r="I117" s="142" t="s">
        <v>1558</v>
      </c>
      <c r="J117" s="139" t="s">
        <v>1557</v>
      </c>
      <c r="N117" s="137"/>
      <c r="O117" s="141" t="s">
        <v>205</v>
      </c>
      <c r="P117" s="120"/>
      <c r="Q117" s="120"/>
      <c r="R117" s="120"/>
      <c r="S117" s="120"/>
      <c r="T117" s="120"/>
      <c r="W117" s="120"/>
      <c r="X117" s="120"/>
      <c r="Y117" s="120"/>
      <c r="Z117" s="120"/>
      <c r="AA117" s="120"/>
      <c r="AB117" s="120"/>
      <c r="AC117" s="120"/>
      <c r="AD117" s="120"/>
      <c r="AE117" s="120"/>
      <c r="AF117" s="120"/>
      <c r="AG117" s="120"/>
      <c r="AH117" s="120"/>
      <c r="AI117" s="136"/>
      <c r="AJ117" s="141"/>
      <c r="AK117" s="120"/>
      <c r="AL117" s="136"/>
      <c r="AM117" s="141"/>
      <c r="AN117" s="120" t="s">
        <v>205</v>
      </c>
      <c r="AO117" s="120" t="s">
        <v>205</v>
      </c>
      <c r="AP117" s="120"/>
      <c r="AQ117" s="120"/>
      <c r="AR117" s="120" t="s">
        <v>205</v>
      </c>
      <c r="AS117" s="120"/>
      <c r="AT117" s="120"/>
      <c r="AU117" s="120"/>
      <c r="AV117" s="120"/>
      <c r="AW117" s="120"/>
      <c r="AX117" s="141"/>
      <c r="BB117" s="141"/>
      <c r="BE117" s="137"/>
      <c r="BF117" s="141"/>
      <c r="BI117" s="137"/>
      <c r="BJ117" s="120"/>
      <c r="BM117" s="140"/>
      <c r="BN117" s="139" t="s">
        <v>1556</v>
      </c>
      <c r="BO117" s="138" t="s">
        <v>1555</v>
      </c>
      <c r="BP117" s="137"/>
      <c r="BQ117" s="120"/>
      <c r="BR117" s="136"/>
      <c r="BS117" s="123" t="str">
        <f>IF(OR(O117="x",P117="x"),"x","")</f>
        <v>x</v>
      </c>
      <c r="BT117" s="123" t="str">
        <f>IF((Q117="x"),"x","")</f>
        <v/>
      </c>
      <c r="BU117" s="123" t="str">
        <f>IF(OR(R117="x",S117="x"),"x","")</f>
        <v/>
      </c>
      <c r="BV117" s="123" t="str">
        <f>IF(OR(U117="x",V117="x", W117="x",X117="x",Y117="x",Z117="x",AA117="x"),"x","")</f>
        <v/>
      </c>
      <c r="BW117" s="123" t="str">
        <f>IF(OR(AB117="x",AC117="x", AD117="x",AE117="x"),"x","")</f>
        <v/>
      </c>
      <c r="BX117" s="123" t="str">
        <f>IF(OR(AF117="x",AG117="x", AH117="x"),"x","")</f>
        <v/>
      </c>
      <c r="BY117" s="123" t="str">
        <f>IF(OR(AI117="x",T117="x"),"x","")</f>
        <v/>
      </c>
    </row>
    <row r="118" spans="1:77" ht="16" x14ac:dyDescent="0.2">
      <c r="A118" s="119">
        <v>1530</v>
      </c>
      <c r="B118" s="119">
        <v>329</v>
      </c>
      <c r="C118" s="119" t="s">
        <v>1487</v>
      </c>
      <c r="D118" s="119" t="s">
        <v>1554</v>
      </c>
      <c r="E118" s="119">
        <v>2017</v>
      </c>
      <c r="F118" s="122" t="s">
        <v>1553</v>
      </c>
      <c r="G118" s="122" t="s">
        <v>1552</v>
      </c>
      <c r="H118" s="119" t="s">
        <v>1551</v>
      </c>
      <c r="I118" s="142" t="s">
        <v>1550</v>
      </c>
      <c r="J118" s="139" t="s">
        <v>28</v>
      </c>
      <c r="N118" s="137"/>
      <c r="O118" s="141" t="s">
        <v>205</v>
      </c>
      <c r="P118" s="120"/>
      <c r="Q118" s="120" t="s">
        <v>205</v>
      </c>
      <c r="R118" s="120" t="s">
        <v>205</v>
      </c>
      <c r="S118" s="120" t="s">
        <v>205</v>
      </c>
      <c r="T118" s="120"/>
      <c r="U118" s="121" t="s">
        <v>205</v>
      </c>
      <c r="W118" s="120"/>
      <c r="X118" s="120"/>
      <c r="Y118" s="120"/>
      <c r="Z118" s="120"/>
      <c r="AA118" s="120"/>
      <c r="AB118" s="120"/>
      <c r="AC118" s="120"/>
      <c r="AD118" s="120"/>
      <c r="AE118" s="120"/>
      <c r="AF118" s="120"/>
      <c r="AG118" s="120"/>
      <c r="AH118" s="120"/>
      <c r="AI118" s="136" t="s">
        <v>205</v>
      </c>
      <c r="AJ118" s="141"/>
      <c r="AK118" s="120"/>
      <c r="AL118" s="136"/>
      <c r="AM118" s="141"/>
      <c r="AN118" s="120" t="s">
        <v>205</v>
      </c>
      <c r="AO118" s="120"/>
      <c r="AP118" s="120"/>
      <c r="AQ118" s="120"/>
      <c r="AR118" s="120"/>
      <c r="AS118" s="120"/>
      <c r="AT118" s="120"/>
      <c r="AU118" s="120"/>
      <c r="AV118" s="120" t="s">
        <v>205</v>
      </c>
      <c r="AW118" s="120"/>
      <c r="AX118" s="141"/>
      <c r="AY118" s="138"/>
      <c r="AZ118" s="138"/>
      <c r="BA118" s="138"/>
      <c r="BB118" s="141"/>
      <c r="BC118" s="138"/>
      <c r="BD118" s="138"/>
      <c r="BE118" s="137"/>
      <c r="BF118" s="141"/>
      <c r="BG118" s="138"/>
      <c r="BH118" s="138"/>
      <c r="BI118" s="140"/>
      <c r="BJ118" s="120"/>
      <c r="BK118" s="138"/>
      <c r="BL118" s="138"/>
      <c r="BM118" s="140"/>
      <c r="BN118" s="139" t="s">
        <v>1549</v>
      </c>
      <c r="BO118" s="138" t="s">
        <v>1548</v>
      </c>
      <c r="BP118" s="137" t="s">
        <v>1547</v>
      </c>
      <c r="BQ118" s="120" t="s">
        <v>205</v>
      </c>
      <c r="BR118" s="136" t="s">
        <v>205</v>
      </c>
      <c r="BS118" s="123" t="str">
        <f>IF(OR(O118="x",P118="x"),"x","")</f>
        <v>x</v>
      </c>
      <c r="BT118" s="123" t="str">
        <f>IF((Q118="x"),"x","")</f>
        <v>x</v>
      </c>
      <c r="BU118" s="123" t="str">
        <f>IF(OR(R118="x",S118="x"),"x","")</f>
        <v>x</v>
      </c>
      <c r="BV118" s="123" t="str">
        <f>IF(OR(U118="x",V118="x", W118="x",X118="x",Y118="x",Z118="x",AA118="x"),"x","")</f>
        <v>x</v>
      </c>
      <c r="BW118" s="123" t="str">
        <f>IF(OR(AB118="x",AC118="x", AD118="x",AE118="x"),"x","")</f>
        <v/>
      </c>
      <c r="BX118" s="123" t="str">
        <f>IF(OR(AF118="x",AG118="x", AH118="x"),"x","")</f>
        <v/>
      </c>
      <c r="BY118" s="123" t="str">
        <f>IF(OR(AI118="x",T118="x"),"x","")</f>
        <v>x</v>
      </c>
    </row>
    <row r="119" spans="1:77" ht="16" x14ac:dyDescent="0.2">
      <c r="A119" s="119">
        <v>1531</v>
      </c>
      <c r="B119" s="119">
        <v>2417</v>
      </c>
      <c r="C119" s="119" t="s">
        <v>1487</v>
      </c>
      <c r="D119" s="119" t="s">
        <v>1546</v>
      </c>
      <c r="E119" s="119">
        <v>2010</v>
      </c>
      <c r="F119" s="122" t="s">
        <v>1545</v>
      </c>
      <c r="G119" s="122" t="s">
        <v>1544</v>
      </c>
      <c r="H119" s="119" t="s">
        <v>1543</v>
      </c>
      <c r="I119" s="142" t="s">
        <v>1542</v>
      </c>
      <c r="J119" s="139" t="s">
        <v>437</v>
      </c>
      <c r="K119" s="119" t="s">
        <v>74</v>
      </c>
      <c r="L119" s="119" t="s">
        <v>74</v>
      </c>
      <c r="M119" s="119" t="s">
        <v>74</v>
      </c>
      <c r="N119" s="137" t="s">
        <v>74</v>
      </c>
      <c r="O119" s="141"/>
      <c r="P119" s="120"/>
      <c r="Q119" s="120"/>
      <c r="R119" s="120" t="s">
        <v>205</v>
      </c>
      <c r="S119" s="120" t="s">
        <v>205</v>
      </c>
      <c r="T119" s="120"/>
      <c r="W119" s="120"/>
      <c r="X119" s="120"/>
      <c r="Y119" s="120"/>
      <c r="Z119" s="120"/>
      <c r="AA119" s="120"/>
      <c r="AB119" s="120"/>
      <c r="AC119" s="120"/>
      <c r="AD119" s="120"/>
      <c r="AE119" s="120"/>
      <c r="AF119" s="120"/>
      <c r="AG119" s="120"/>
      <c r="AH119" s="120"/>
      <c r="AI119" s="136"/>
      <c r="AJ119" s="141"/>
      <c r="AK119" s="120"/>
      <c r="AL119" s="136"/>
      <c r="AM119" s="141" t="s">
        <v>205</v>
      </c>
      <c r="AN119" s="120" t="s">
        <v>205</v>
      </c>
      <c r="AO119" s="120"/>
      <c r="AP119" s="120"/>
      <c r="AQ119" s="120"/>
      <c r="AR119" s="120" t="s">
        <v>205</v>
      </c>
      <c r="AS119" s="120"/>
      <c r="AT119" s="120" t="s">
        <v>205</v>
      </c>
      <c r="AU119" s="120" t="s">
        <v>205</v>
      </c>
      <c r="AV119" s="120"/>
      <c r="AW119" s="120" t="s">
        <v>205</v>
      </c>
      <c r="AX119" s="141" t="s">
        <v>205</v>
      </c>
      <c r="AY119" s="119" t="s">
        <v>1541</v>
      </c>
      <c r="AZ119" s="119" t="s">
        <v>1540</v>
      </c>
      <c r="BA119" s="138"/>
      <c r="BB119" s="141"/>
      <c r="BC119" s="138"/>
      <c r="BD119" s="138"/>
      <c r="BE119" s="140"/>
      <c r="BF119" s="141" t="s">
        <v>205</v>
      </c>
      <c r="BG119" s="119" t="s">
        <v>1513</v>
      </c>
      <c r="BH119" s="119" t="s">
        <v>1539</v>
      </c>
      <c r="BI119" s="137" t="s">
        <v>1476</v>
      </c>
      <c r="BJ119" s="120" t="s">
        <v>205</v>
      </c>
      <c r="BK119" s="119" t="s">
        <v>1538</v>
      </c>
      <c r="BL119" s="119" t="s">
        <v>1537</v>
      </c>
      <c r="BM119" s="140"/>
      <c r="BN119" s="139"/>
      <c r="BO119" s="138" t="s">
        <v>1511</v>
      </c>
      <c r="BP119" s="137" t="s">
        <v>1536</v>
      </c>
      <c r="BQ119" s="120"/>
      <c r="BR119" s="136"/>
      <c r="BS119" s="123" t="str">
        <f>IF(OR(O119="x",P119="x"),"x","")</f>
        <v/>
      </c>
      <c r="BT119" s="123" t="str">
        <f>IF((Q119="x"),"x","")</f>
        <v/>
      </c>
      <c r="BU119" s="123" t="str">
        <f>IF(OR(R119="x",S119="x"),"x","")</f>
        <v>x</v>
      </c>
      <c r="BV119" s="123" t="str">
        <f>IF(OR(U119="x",V119="x", W119="x",X119="x",Y119="x",Z119="x",AA119="x"),"x","")</f>
        <v/>
      </c>
      <c r="BW119" s="123" t="str">
        <f>IF(OR(AB119="x",AC119="x", AD119="x",AE119="x"),"x","")</f>
        <v/>
      </c>
      <c r="BX119" s="123" t="str">
        <f>IF(OR(AF119="x",AG119="x", AH119="x"),"x","")</f>
        <v/>
      </c>
      <c r="BY119" s="123" t="str">
        <f>IF(OR(AI119="x",T119="x"),"x","")</f>
        <v/>
      </c>
    </row>
    <row r="120" spans="1:77" ht="16" x14ac:dyDescent="0.2">
      <c r="A120" s="119">
        <v>1549</v>
      </c>
      <c r="B120" s="119">
        <v>950</v>
      </c>
      <c r="C120" s="119" t="s">
        <v>1487</v>
      </c>
      <c r="D120" s="119" t="s">
        <v>1535</v>
      </c>
      <c r="E120" s="119">
        <v>2014</v>
      </c>
      <c r="F120" s="122" t="s">
        <v>1534</v>
      </c>
      <c r="G120" s="122" t="s">
        <v>1533</v>
      </c>
      <c r="H120" s="119" t="s">
        <v>1532</v>
      </c>
      <c r="I120" s="142" t="s">
        <v>1531</v>
      </c>
      <c r="J120" s="139" t="s">
        <v>437</v>
      </c>
      <c r="K120" s="119" t="s">
        <v>74</v>
      </c>
      <c r="L120" s="119" t="s">
        <v>73</v>
      </c>
      <c r="M120" s="119" t="s">
        <v>74</v>
      </c>
      <c r="N120" s="137" t="s">
        <v>74</v>
      </c>
      <c r="O120" s="141"/>
      <c r="P120" s="120"/>
      <c r="Q120" s="120"/>
      <c r="R120" s="120"/>
      <c r="S120" s="120"/>
      <c r="T120" s="120" t="s">
        <v>205</v>
      </c>
      <c r="W120" s="120" t="s">
        <v>205</v>
      </c>
      <c r="X120" s="120"/>
      <c r="Y120" s="120"/>
      <c r="Z120" s="120"/>
      <c r="AA120" s="120"/>
      <c r="AB120" s="120" t="s">
        <v>205</v>
      </c>
      <c r="AC120" s="120" t="s">
        <v>205</v>
      </c>
      <c r="AD120" s="120" t="s">
        <v>205</v>
      </c>
      <c r="AE120" s="120" t="s">
        <v>205</v>
      </c>
      <c r="AF120" s="120"/>
      <c r="AG120" s="120"/>
      <c r="AH120" s="120"/>
      <c r="AI120" s="136"/>
      <c r="AJ120" s="141" t="s">
        <v>205</v>
      </c>
      <c r="AK120" s="120"/>
      <c r="AL120" s="136" t="s">
        <v>205</v>
      </c>
      <c r="AM120" s="141"/>
      <c r="AN120" s="120" t="s">
        <v>205</v>
      </c>
      <c r="AO120" s="120" t="s">
        <v>205</v>
      </c>
      <c r="AP120" s="120"/>
      <c r="AQ120" s="120"/>
      <c r="AR120" s="120"/>
      <c r="AS120" s="120"/>
      <c r="AT120" s="120"/>
      <c r="AU120" s="120"/>
      <c r="AV120" s="120"/>
      <c r="AW120" s="120"/>
      <c r="AX120" s="141" t="s">
        <v>205</v>
      </c>
      <c r="AY120" s="119" t="s">
        <v>1524</v>
      </c>
      <c r="AZ120" s="119" t="s">
        <v>1525</v>
      </c>
      <c r="BA120" s="119" t="s">
        <v>1516</v>
      </c>
      <c r="BB120" s="141" t="s">
        <v>205</v>
      </c>
      <c r="BC120" s="119" t="s">
        <v>1479</v>
      </c>
      <c r="BD120" s="119" t="s">
        <v>1514</v>
      </c>
      <c r="BE120" s="137"/>
      <c r="BF120" s="141"/>
      <c r="BI120" s="137"/>
      <c r="BJ120" s="120"/>
      <c r="BM120" s="140"/>
      <c r="BN120" s="139" t="s">
        <v>33</v>
      </c>
      <c r="BO120" s="119" t="s">
        <v>1511</v>
      </c>
      <c r="BP120" s="137" t="s">
        <v>1530</v>
      </c>
      <c r="BQ120" s="120"/>
      <c r="BR120" s="136"/>
      <c r="BS120" s="123" t="str">
        <f>IF(OR(O120="x",P120="x"),"x","")</f>
        <v/>
      </c>
      <c r="BT120" s="123" t="str">
        <f>IF((Q120="x"),"x","")</f>
        <v/>
      </c>
      <c r="BU120" s="123" t="str">
        <f>IF(OR(R120="x",S120="x"),"x","")</f>
        <v/>
      </c>
      <c r="BV120" s="123" t="str">
        <f>IF(OR(U120="x",V120="x", W120="x",X120="x",Y120="x",Z120="x",AA120="x"),"x","")</f>
        <v>x</v>
      </c>
      <c r="BW120" s="123" t="str">
        <f>IF(OR(AB120="x",AC120="x", AD120="x",AE120="x"),"x","")</f>
        <v>x</v>
      </c>
      <c r="BX120" s="123" t="str">
        <f>IF(OR(AF120="x",AG120="x", AH120="x"),"x","")</f>
        <v/>
      </c>
      <c r="BY120" s="123" t="str">
        <f>IF(OR(AI120="x",T120="x"),"x","")</f>
        <v>x</v>
      </c>
    </row>
    <row r="121" spans="1:77" ht="16" x14ac:dyDescent="0.2">
      <c r="A121" s="119">
        <v>1550</v>
      </c>
      <c r="B121" s="119">
        <v>1224</v>
      </c>
      <c r="C121" s="119" t="s">
        <v>1487</v>
      </c>
      <c r="D121" s="119" t="s">
        <v>1529</v>
      </c>
      <c r="E121" s="119">
        <v>2011</v>
      </c>
      <c r="F121" s="122" t="s">
        <v>1528</v>
      </c>
      <c r="G121" s="122" t="s">
        <v>1527</v>
      </c>
      <c r="H121" s="119" t="s">
        <v>1526</v>
      </c>
      <c r="I121" s="142" t="s">
        <v>1126</v>
      </c>
      <c r="J121" s="139" t="s">
        <v>437</v>
      </c>
      <c r="K121" s="119" t="s">
        <v>74</v>
      </c>
      <c r="L121" s="119" t="s">
        <v>73</v>
      </c>
      <c r="M121" s="119" t="s">
        <v>74</v>
      </c>
      <c r="N121" s="137" t="s">
        <v>74</v>
      </c>
      <c r="O121" s="141"/>
      <c r="P121" s="120"/>
      <c r="Q121" s="120"/>
      <c r="R121" s="120"/>
      <c r="S121" s="120"/>
      <c r="T121" s="120" t="s">
        <v>205</v>
      </c>
      <c r="W121" s="120"/>
      <c r="X121" s="120"/>
      <c r="Y121" s="120"/>
      <c r="Z121" s="120"/>
      <c r="AA121" s="120"/>
      <c r="AB121" s="120" t="s">
        <v>205</v>
      </c>
      <c r="AC121" s="120"/>
      <c r="AD121" s="120"/>
      <c r="AE121" s="120"/>
      <c r="AF121" s="120"/>
      <c r="AG121" s="120"/>
      <c r="AH121" s="120"/>
      <c r="AI121" s="136"/>
      <c r="AJ121" s="141" t="s">
        <v>205</v>
      </c>
      <c r="AK121" s="120"/>
      <c r="AL121" s="136" t="s">
        <v>205</v>
      </c>
      <c r="AM121" s="141"/>
      <c r="AN121" s="120" t="s">
        <v>205</v>
      </c>
      <c r="AO121" s="120" t="s">
        <v>205</v>
      </c>
      <c r="AP121" s="120"/>
      <c r="AQ121" s="120"/>
      <c r="AR121" s="120"/>
      <c r="AS121" s="120"/>
      <c r="AT121" s="120"/>
      <c r="AU121" s="120"/>
      <c r="AV121" s="120"/>
      <c r="AW121" s="120"/>
      <c r="AX121" s="141" t="s">
        <v>205</v>
      </c>
      <c r="AY121" s="119" t="s">
        <v>1516</v>
      </c>
      <c r="AZ121" s="119" t="s">
        <v>1525</v>
      </c>
      <c r="BA121" s="119" t="s">
        <v>1524</v>
      </c>
      <c r="BB121" s="141"/>
      <c r="BC121" s="138"/>
      <c r="BD121" s="138"/>
      <c r="BE121" s="137"/>
      <c r="BF121" s="141"/>
      <c r="BG121" s="138"/>
      <c r="BH121" s="138"/>
      <c r="BI121" s="140"/>
      <c r="BJ121" s="120"/>
      <c r="BK121" s="138"/>
      <c r="BL121" s="138"/>
      <c r="BM121" s="140"/>
      <c r="BN121" s="139" t="s">
        <v>33</v>
      </c>
      <c r="BO121" s="119" t="s">
        <v>1511</v>
      </c>
      <c r="BP121" s="137" t="s">
        <v>1523</v>
      </c>
      <c r="BQ121" s="120"/>
      <c r="BR121" s="136"/>
      <c r="BS121" s="123" t="str">
        <f>IF(OR(O121="x",P121="x"),"x","")</f>
        <v/>
      </c>
      <c r="BT121" s="123" t="str">
        <f>IF((Q121="x"),"x","")</f>
        <v/>
      </c>
      <c r="BU121" s="123" t="str">
        <f>IF(OR(R121="x",S121="x"),"x","")</f>
        <v/>
      </c>
      <c r="BV121" s="123" t="str">
        <f>IF(OR(U121="x",V121="x", W121="x",X121="x",Y121="x",Z121="x",AA121="x"),"x","")</f>
        <v/>
      </c>
      <c r="BW121" s="123" t="str">
        <f>IF(OR(AB121="x",AC121="x", AD121="x",AE121="x"),"x","")</f>
        <v>x</v>
      </c>
      <c r="BX121" s="123" t="str">
        <f>IF(OR(AF121="x",AG121="x", AH121="x"),"x","")</f>
        <v/>
      </c>
      <c r="BY121" s="123" t="str">
        <f>IF(OR(AI121="x",T121="x"),"x","")</f>
        <v>x</v>
      </c>
    </row>
    <row r="122" spans="1:77" ht="16" x14ac:dyDescent="0.2">
      <c r="A122" s="119">
        <v>1554</v>
      </c>
      <c r="B122" s="119">
        <v>1285</v>
      </c>
      <c r="C122" s="119" t="s">
        <v>1487</v>
      </c>
      <c r="D122" s="119" t="s">
        <v>1522</v>
      </c>
      <c r="E122" s="119">
        <v>2011</v>
      </c>
      <c r="F122" s="122" t="s">
        <v>1521</v>
      </c>
      <c r="G122" s="122" t="s">
        <v>1520</v>
      </c>
      <c r="H122" s="119" t="s">
        <v>1519</v>
      </c>
      <c r="I122" s="142" t="s">
        <v>1518</v>
      </c>
      <c r="J122" s="139" t="s">
        <v>437</v>
      </c>
      <c r="K122" s="119" t="s">
        <v>74</v>
      </c>
      <c r="L122" s="119" t="s">
        <v>73</v>
      </c>
      <c r="M122" s="119" t="s">
        <v>74</v>
      </c>
      <c r="N122" s="137" t="s">
        <v>74</v>
      </c>
      <c r="O122" s="141"/>
      <c r="P122" s="120"/>
      <c r="Q122" s="120"/>
      <c r="R122" s="120" t="s">
        <v>205</v>
      </c>
      <c r="S122" s="120"/>
      <c r="T122" s="120"/>
      <c r="W122" s="120"/>
      <c r="X122" s="120"/>
      <c r="Y122" s="120"/>
      <c r="Z122" s="120"/>
      <c r="AA122" s="120"/>
      <c r="AB122" s="120"/>
      <c r="AC122" s="120" t="s">
        <v>205</v>
      </c>
      <c r="AD122" s="120"/>
      <c r="AE122" s="120"/>
      <c r="AF122" s="120"/>
      <c r="AG122" s="120"/>
      <c r="AH122" s="120"/>
      <c r="AI122" s="136"/>
      <c r="AJ122" s="141"/>
      <c r="AK122" s="120"/>
      <c r="AL122" s="136"/>
      <c r="AM122" s="141" t="s">
        <v>205</v>
      </c>
      <c r="AN122" s="120"/>
      <c r="AO122" s="120"/>
      <c r="AP122" s="120" t="s">
        <v>205</v>
      </c>
      <c r="AQ122" s="120"/>
      <c r="AR122" s="120"/>
      <c r="AS122" s="120" t="s">
        <v>205</v>
      </c>
      <c r="AT122" s="120"/>
      <c r="AU122" s="120" t="s">
        <v>205</v>
      </c>
      <c r="AV122" s="120" t="s">
        <v>205</v>
      </c>
      <c r="AW122" s="120"/>
      <c r="AX122" s="141" t="s">
        <v>205</v>
      </c>
      <c r="AY122" s="119" t="s">
        <v>1517</v>
      </c>
      <c r="AZ122" s="119" t="s">
        <v>1516</v>
      </c>
      <c r="BA122" s="138"/>
      <c r="BB122" s="141" t="s">
        <v>205</v>
      </c>
      <c r="BC122" s="119" t="s">
        <v>1515</v>
      </c>
      <c r="BD122" s="119" t="s">
        <v>1514</v>
      </c>
      <c r="BE122" s="137" t="s">
        <v>1514</v>
      </c>
      <c r="BF122" s="141" t="s">
        <v>205</v>
      </c>
      <c r="BG122" s="119" t="s">
        <v>1513</v>
      </c>
      <c r="BH122" s="138"/>
      <c r="BI122" s="140"/>
      <c r="BJ122" s="120" t="s">
        <v>205</v>
      </c>
      <c r="BK122" s="119" t="s">
        <v>1512</v>
      </c>
      <c r="BL122" s="119" t="s">
        <v>1500</v>
      </c>
      <c r="BM122" s="140"/>
      <c r="BN122" s="139" t="s">
        <v>33</v>
      </c>
      <c r="BO122" s="119" t="s">
        <v>1511</v>
      </c>
      <c r="BP122" s="137" t="s">
        <v>1510</v>
      </c>
      <c r="BQ122" s="120"/>
      <c r="BR122" s="136"/>
      <c r="BS122" s="123" t="str">
        <f>IF(OR(O122="x",P122="x"),"x","")</f>
        <v/>
      </c>
      <c r="BT122" s="123" t="str">
        <f>IF((Q122="x"),"x","")</f>
        <v/>
      </c>
      <c r="BU122" s="123" t="str">
        <f>IF(OR(R122="x",S122="x"),"x","")</f>
        <v>x</v>
      </c>
      <c r="BV122" s="123" t="str">
        <f>IF(OR(U122="x",V122="x", W122="x",X122="x",Y122="x",Z122="x",AA122="x"),"x","")</f>
        <v/>
      </c>
      <c r="BW122" s="123" t="str">
        <f>IF(OR(AB122="x",AC122="x", AD122="x",AE122="x"),"x","")</f>
        <v>x</v>
      </c>
      <c r="BX122" s="123" t="str">
        <f>IF(OR(AF122="x",AG122="x", AH122="x"),"x","")</f>
        <v/>
      </c>
      <c r="BY122" s="123" t="str">
        <f>IF(OR(AI122="x",T122="x"),"x","")</f>
        <v/>
      </c>
    </row>
    <row r="123" spans="1:77" ht="16" x14ac:dyDescent="0.2">
      <c r="A123" s="119">
        <v>1557</v>
      </c>
      <c r="B123" s="119">
        <v>223</v>
      </c>
      <c r="C123" s="119" t="s">
        <v>1487</v>
      </c>
      <c r="D123" s="119" t="s">
        <v>1509</v>
      </c>
      <c r="E123" s="119">
        <v>2017</v>
      </c>
      <c r="F123" s="122" t="s">
        <v>1508</v>
      </c>
      <c r="G123" s="122" t="s">
        <v>1507</v>
      </c>
      <c r="H123" s="119" t="s">
        <v>1506</v>
      </c>
      <c r="I123" s="142" t="s">
        <v>1505</v>
      </c>
      <c r="J123" s="139" t="s">
        <v>52</v>
      </c>
      <c r="K123" s="119" t="s">
        <v>74</v>
      </c>
      <c r="L123" s="119" t="s">
        <v>73</v>
      </c>
      <c r="M123" s="119" t="s">
        <v>74</v>
      </c>
      <c r="N123" s="137" t="s">
        <v>73</v>
      </c>
      <c r="O123" s="141" t="s">
        <v>205</v>
      </c>
      <c r="P123" s="120" t="s">
        <v>205</v>
      </c>
      <c r="Q123" s="120"/>
      <c r="R123" s="120"/>
      <c r="S123" s="120"/>
      <c r="T123" s="120"/>
      <c r="W123" s="120"/>
      <c r="X123" s="120"/>
      <c r="Y123" s="120"/>
      <c r="Z123" s="120"/>
      <c r="AA123" s="120"/>
      <c r="AB123" s="120"/>
      <c r="AC123" s="120"/>
      <c r="AD123" s="120"/>
      <c r="AE123" s="120"/>
      <c r="AF123" s="120"/>
      <c r="AG123" s="120"/>
      <c r="AH123" s="120"/>
      <c r="AI123" s="136"/>
      <c r="AJ123" s="141"/>
      <c r="AK123" s="120"/>
      <c r="AL123" s="136"/>
      <c r="AM123" s="141"/>
      <c r="AN123" s="120" t="s">
        <v>205</v>
      </c>
      <c r="AO123" s="120"/>
      <c r="AP123" s="120"/>
      <c r="AQ123" s="120"/>
      <c r="AR123" s="120" t="s">
        <v>205</v>
      </c>
      <c r="AS123" s="120"/>
      <c r="AT123" s="120"/>
      <c r="AU123" s="120" t="s">
        <v>205</v>
      </c>
      <c r="AV123" s="120"/>
      <c r="AW123" s="120" t="s">
        <v>205</v>
      </c>
      <c r="AX123" s="141" t="s">
        <v>205</v>
      </c>
      <c r="AY123" s="119" t="s">
        <v>1504</v>
      </c>
      <c r="AZ123" s="119" t="s">
        <v>1503</v>
      </c>
      <c r="BB123" s="141"/>
      <c r="BC123" s="138"/>
      <c r="BD123" s="138"/>
      <c r="BE123" s="140"/>
      <c r="BF123" s="141" t="s">
        <v>205</v>
      </c>
      <c r="BG123" s="119" t="s">
        <v>1476</v>
      </c>
      <c r="BH123" s="138"/>
      <c r="BI123" s="140"/>
      <c r="BJ123" s="120" t="s">
        <v>205</v>
      </c>
      <c r="BK123" s="119" t="s">
        <v>1502</v>
      </c>
      <c r="BL123" s="119" t="s">
        <v>1501</v>
      </c>
      <c r="BM123" s="119" t="s">
        <v>1500</v>
      </c>
      <c r="BN123" s="139" t="s">
        <v>1499</v>
      </c>
      <c r="BO123" s="119" t="s">
        <v>1489</v>
      </c>
      <c r="BP123" s="137" t="s">
        <v>1498</v>
      </c>
      <c r="BQ123" s="120"/>
      <c r="BR123" s="136"/>
      <c r="BS123" s="123" t="str">
        <f>IF(OR(O123="x",P123="x"),"x","")</f>
        <v>x</v>
      </c>
      <c r="BT123" s="123" t="str">
        <f>IF((Q123="x"),"x","")</f>
        <v/>
      </c>
      <c r="BU123" s="123" t="str">
        <f>IF(OR(R123="x",S123="x"),"x","")</f>
        <v/>
      </c>
      <c r="BV123" s="123" t="str">
        <f>IF(OR(U123="x",V123="x", W123="x",X123="x",Y123="x",Z123="x",AA123="x"),"x","")</f>
        <v/>
      </c>
      <c r="BW123" s="123" t="str">
        <f>IF(OR(AB123="x",AC123="x", AD123="x",AE123="x"),"x","")</f>
        <v/>
      </c>
      <c r="BX123" s="123" t="str">
        <f>IF(OR(AF123="x",AG123="x", AH123="x"),"x","")</f>
        <v/>
      </c>
      <c r="BY123" s="123" t="str">
        <f>IF(OR(AI123="x",T123="x"),"x","")</f>
        <v/>
      </c>
    </row>
    <row r="124" spans="1:77" ht="16" x14ac:dyDescent="0.2">
      <c r="A124" s="119">
        <v>1569</v>
      </c>
      <c r="B124" s="119">
        <v>1472</v>
      </c>
      <c r="C124" s="119" t="s">
        <v>1487</v>
      </c>
      <c r="D124" s="119" t="s">
        <v>1497</v>
      </c>
      <c r="E124" s="119">
        <v>2009</v>
      </c>
      <c r="F124" s="122" t="s">
        <v>1496</v>
      </c>
      <c r="G124" s="122" t="s">
        <v>1495</v>
      </c>
      <c r="H124" s="119" t="s">
        <v>1494</v>
      </c>
      <c r="I124" s="142" t="s">
        <v>1493</v>
      </c>
      <c r="J124" s="139" t="s">
        <v>52</v>
      </c>
      <c r="K124" s="119" t="s">
        <v>74</v>
      </c>
      <c r="L124" s="119" t="s">
        <v>73</v>
      </c>
      <c r="M124" s="119" t="s">
        <v>74</v>
      </c>
      <c r="N124" s="137" t="s">
        <v>73</v>
      </c>
      <c r="O124" s="141" t="s">
        <v>205</v>
      </c>
      <c r="P124" s="120"/>
      <c r="Q124" s="120"/>
      <c r="R124" s="120"/>
      <c r="S124" s="120"/>
      <c r="T124" s="120"/>
      <c r="W124" s="120"/>
      <c r="X124" s="120"/>
      <c r="Y124" s="120"/>
      <c r="Z124" s="120"/>
      <c r="AA124" s="120"/>
      <c r="AB124" s="120"/>
      <c r="AC124" s="120"/>
      <c r="AD124" s="120"/>
      <c r="AE124" s="120"/>
      <c r="AF124" s="120"/>
      <c r="AG124" s="120"/>
      <c r="AH124" s="120"/>
      <c r="AI124" s="136"/>
      <c r="AJ124" s="141"/>
      <c r="AK124" s="120"/>
      <c r="AL124" s="136"/>
      <c r="AM124" s="141" t="s">
        <v>205</v>
      </c>
      <c r="AN124" s="120"/>
      <c r="AO124" s="120"/>
      <c r="AP124" s="120"/>
      <c r="AQ124" s="120"/>
      <c r="AR124" s="120"/>
      <c r="AS124" s="120"/>
      <c r="AT124" s="120"/>
      <c r="AU124" s="120" t="s">
        <v>205</v>
      </c>
      <c r="AV124" s="120"/>
      <c r="AW124" s="120"/>
      <c r="AX124" s="141" t="s">
        <v>205</v>
      </c>
      <c r="AY124" s="119" t="s">
        <v>1492</v>
      </c>
      <c r="AZ124" s="138"/>
      <c r="BA124" s="138"/>
      <c r="BB124" s="141"/>
      <c r="BC124" s="138"/>
      <c r="BD124" s="138"/>
      <c r="BE124" s="137"/>
      <c r="BF124" s="141"/>
      <c r="BG124" s="138"/>
      <c r="BH124" s="138"/>
      <c r="BI124" s="140"/>
      <c r="BJ124" s="120" t="s">
        <v>205</v>
      </c>
      <c r="BK124" s="119" t="s">
        <v>1491</v>
      </c>
      <c r="BL124" s="138"/>
      <c r="BM124" s="140"/>
      <c r="BN124" s="139" t="s">
        <v>1490</v>
      </c>
      <c r="BO124" s="138" t="s">
        <v>1489</v>
      </c>
      <c r="BP124" s="137" t="s">
        <v>1488</v>
      </c>
      <c r="BQ124" s="120"/>
      <c r="BR124" s="136"/>
      <c r="BS124" s="123" t="str">
        <f>IF(OR(O124="x",P124="x"),"x","")</f>
        <v>x</v>
      </c>
      <c r="BT124" s="123" t="str">
        <f>IF((Q124="x"),"x","")</f>
        <v/>
      </c>
      <c r="BU124" s="123" t="str">
        <f>IF(OR(R124="x",S124="x"),"x","")</f>
        <v/>
      </c>
      <c r="BV124" s="123" t="str">
        <f>IF(OR(U124="x",V124="x", W124="x",X124="x",Y124="x",Z124="x",AA124="x"),"x","")</f>
        <v/>
      </c>
      <c r="BW124" s="123" t="str">
        <f>IF(OR(AB124="x",AC124="x", AD124="x",AE124="x"),"x","")</f>
        <v/>
      </c>
      <c r="BX124" s="123" t="str">
        <f>IF(OR(AF124="x",AG124="x", AH124="x"),"x","")</f>
        <v/>
      </c>
      <c r="BY124" s="123" t="str">
        <f>IF(OR(AI124="x",T124="x"),"x","")</f>
        <v/>
      </c>
    </row>
    <row r="125" spans="1:77" ht="17" thickBot="1" x14ac:dyDescent="0.25">
      <c r="A125" s="128">
        <v>1604</v>
      </c>
      <c r="B125" s="128">
        <v>360</v>
      </c>
      <c r="C125" s="128" t="s">
        <v>1487</v>
      </c>
      <c r="D125" s="128" t="s">
        <v>1486</v>
      </c>
      <c r="E125" s="128">
        <v>2017</v>
      </c>
      <c r="F125" s="135" t="s">
        <v>1485</v>
      </c>
      <c r="G125" s="135" t="s">
        <v>1484</v>
      </c>
      <c r="H125" s="128" t="s">
        <v>1483</v>
      </c>
      <c r="I125" s="134" t="s">
        <v>1482</v>
      </c>
      <c r="J125" s="129" t="s">
        <v>52</v>
      </c>
      <c r="K125" s="128" t="s">
        <v>74</v>
      </c>
      <c r="L125" s="128" t="s">
        <v>73</v>
      </c>
      <c r="M125" s="128" t="s">
        <v>74</v>
      </c>
      <c r="N125" s="127" t="s">
        <v>73</v>
      </c>
      <c r="O125" s="132" t="s">
        <v>205</v>
      </c>
      <c r="P125" s="125" t="s">
        <v>205</v>
      </c>
      <c r="Q125" s="125"/>
      <c r="R125" s="125"/>
      <c r="S125" s="125"/>
      <c r="T125" s="125"/>
      <c r="U125" s="133"/>
      <c r="V125" s="125"/>
      <c r="W125" s="125"/>
      <c r="X125" s="125"/>
      <c r="Y125" s="125"/>
      <c r="Z125" s="125"/>
      <c r="AA125" s="125"/>
      <c r="AB125" s="125"/>
      <c r="AC125" s="125"/>
      <c r="AD125" s="125"/>
      <c r="AE125" s="125"/>
      <c r="AF125" s="125"/>
      <c r="AG125" s="125"/>
      <c r="AH125" s="125"/>
      <c r="AI125" s="126"/>
      <c r="AJ125" s="132"/>
      <c r="AK125" s="125"/>
      <c r="AL125" s="126"/>
      <c r="AM125" s="132"/>
      <c r="AN125" s="125"/>
      <c r="AO125" s="125"/>
      <c r="AP125" s="125" t="s">
        <v>205</v>
      </c>
      <c r="AQ125" s="125" t="s">
        <v>205</v>
      </c>
      <c r="AR125" s="125"/>
      <c r="AS125" s="125"/>
      <c r="AT125" s="125" t="s">
        <v>205</v>
      </c>
      <c r="AU125" s="125"/>
      <c r="AV125" s="125" t="s">
        <v>205</v>
      </c>
      <c r="AW125" s="125"/>
      <c r="AX125" s="132"/>
      <c r="AY125" s="131"/>
      <c r="AZ125" s="131"/>
      <c r="BA125" s="131"/>
      <c r="BB125" s="132" t="s">
        <v>205</v>
      </c>
      <c r="BC125" s="128" t="s">
        <v>1481</v>
      </c>
      <c r="BD125" s="128" t="s">
        <v>1480</v>
      </c>
      <c r="BE125" s="127" t="s">
        <v>1479</v>
      </c>
      <c r="BF125" s="132" t="s">
        <v>205</v>
      </c>
      <c r="BG125" s="128" t="s">
        <v>1478</v>
      </c>
      <c r="BH125" s="128" t="s">
        <v>1477</v>
      </c>
      <c r="BI125" s="127" t="s">
        <v>1476</v>
      </c>
      <c r="BJ125" s="125"/>
      <c r="BK125" s="131"/>
      <c r="BL125" s="131"/>
      <c r="BM125" s="130"/>
      <c r="BN125" s="129" t="s">
        <v>1475</v>
      </c>
      <c r="BO125" s="128" t="s">
        <v>1475</v>
      </c>
      <c r="BP125" s="127" t="s">
        <v>1474</v>
      </c>
      <c r="BQ125" s="125"/>
      <c r="BR125" s="126"/>
      <c r="BS125" s="125" t="str">
        <f>IF(OR(O125="x",P125="x"),"x","")</f>
        <v>x</v>
      </c>
      <c r="BT125" s="125" t="str">
        <f>IF((Q125="x"),"x","")</f>
        <v/>
      </c>
      <c r="BU125" s="125" t="str">
        <f>IF(OR(R125="x",S125="x"),"x","")</f>
        <v/>
      </c>
      <c r="BV125" s="125" t="str">
        <f>IF(OR(U125="x",V125="x", W125="x",X125="x",Y125="x",Z125="x",AA125="x"),"x","")</f>
        <v/>
      </c>
      <c r="BW125" s="125" t="str">
        <f>IF(OR(AB125="x",AC125="x", AD125="x",AE125="x"),"x","")</f>
        <v/>
      </c>
      <c r="BX125" s="125" t="str">
        <f>IF(OR(AF125="x",AG125="x", AH125="x"),"x","")</f>
        <v/>
      </c>
      <c r="BY125" s="124" t="str">
        <f>IF(OR(AI125="x",T125="x"),"x","")</f>
        <v/>
      </c>
    </row>
    <row r="126" spans="1:77" ht="16" x14ac:dyDescent="0.2">
      <c r="BS126" s="123" t="str">
        <f>IF(OR(O126="x",P126="x"),"x","")</f>
        <v/>
      </c>
      <c r="BT126" s="123" t="str">
        <f>IF((Q126="x"),"x","")</f>
        <v/>
      </c>
      <c r="BU126" s="123" t="str">
        <f>IF(OR(R126="x",S126="x"),"x","")</f>
        <v/>
      </c>
      <c r="BV126" s="123" t="str">
        <f>IF(OR(U126="x",V126="x", W126="x",X126="x",Y126="x",Z126="x",AA126="x"),"x","")</f>
        <v/>
      </c>
      <c r="BW126" s="123" t="str">
        <f>IF(OR(AB126="x",AC126="x", AD126="x",AE126="x"),"x","")</f>
        <v/>
      </c>
      <c r="BX126" s="123" t="str">
        <f>IF(OR(AF126="x",AG126="x", AH126="x"),"x","")</f>
        <v/>
      </c>
      <c r="BY126" s="123" t="str">
        <f>IF(OR(AI126="x",T126="x"),"x","")</f>
        <v/>
      </c>
    </row>
    <row r="127" spans="1:77" ht="16" x14ac:dyDescent="0.2">
      <c r="BS127" s="123" t="str">
        <f>IF(OR(O127="x",P127="x"),"x","")</f>
        <v/>
      </c>
      <c r="BT127" s="123" t="str">
        <f>IF((Q127="x"),"x","")</f>
        <v/>
      </c>
      <c r="BU127" s="123" t="str">
        <f>IF(OR(R127="x",S127="x"),"x","")</f>
        <v/>
      </c>
      <c r="BV127" s="123" t="str">
        <f>IF(OR(U127="x",V127="x", W127="x",X127="x",Y127="x",Z127="x",AA127="x"),"x","")</f>
        <v/>
      </c>
      <c r="BW127" s="123" t="str">
        <f>IF(OR(AB127="x",AC127="x", AD127="x",AE127="x"),"x","")</f>
        <v/>
      </c>
      <c r="BX127" s="123" t="str">
        <f>IF(OR(AF127="x",AG127="x", AH127="x"),"x","")</f>
        <v/>
      </c>
      <c r="BY127" s="123" t="str">
        <f>IF(OR(AI127="x",T127="x"),"x","")</f>
        <v/>
      </c>
    </row>
    <row r="128" spans="1:77" ht="16" x14ac:dyDescent="0.2">
      <c r="BS128" s="123" t="str">
        <f>IF(OR(O128="x",P128="x"),"x","")</f>
        <v/>
      </c>
      <c r="BT128" s="123" t="str">
        <f>IF((Q128="x"),"x","")</f>
        <v/>
      </c>
      <c r="BU128" s="123" t="str">
        <f>IF(OR(R128="x",S128="x"),"x","")</f>
        <v/>
      </c>
      <c r="BV128" s="123" t="str">
        <f>IF(OR(U128="x",V128="x", W128="x",X128="x",Y128="x",Z128="x",AA128="x"),"x","")</f>
        <v/>
      </c>
      <c r="BW128" s="123" t="str">
        <f>IF(OR(AB128="x",AC128="x", AD128="x",AE128="x"),"x","")</f>
        <v/>
      </c>
      <c r="BX128" s="123" t="str">
        <f>IF(OR(AF128="x",AG128="x", AH128="x"),"x","")</f>
        <v/>
      </c>
      <c r="BY128" s="123" t="str">
        <f>IF(OR(AI128="x",T128="x"),"x","")</f>
        <v/>
      </c>
    </row>
    <row r="129" spans="71:77" ht="16" x14ac:dyDescent="0.2">
      <c r="BS129" s="123" t="str">
        <f>IF(OR(O129="x",P129="x"),"x","")</f>
        <v/>
      </c>
      <c r="BT129" s="123" t="str">
        <f>IF((Q129="x"),"x","")</f>
        <v/>
      </c>
      <c r="BU129" s="123" t="str">
        <f>IF(OR(R129="x",S129="x"),"x","")</f>
        <v/>
      </c>
      <c r="BV129" s="123" t="str">
        <f>IF(OR(U129="x",V129="x", W129="x",X129="x",Y129="x",Z129="x",AA129="x"),"x","")</f>
        <v/>
      </c>
      <c r="BW129" s="123" t="str">
        <f>IF(OR(AB129="x",AC129="x", AD129="x",AE129="x"),"x","")</f>
        <v/>
      </c>
      <c r="BX129" s="123" t="str">
        <f>IF(OR(AF129="x",AG129="x", AH129="x"),"x","")</f>
        <v/>
      </c>
      <c r="BY129" s="123" t="str">
        <f>IF(OR(AI129="x",T129="x"),"x","")</f>
        <v/>
      </c>
    </row>
    <row r="130" spans="71:77" ht="16" x14ac:dyDescent="0.2">
      <c r="BS130" s="123" t="str">
        <f>IF(OR(O130="x",P130="x"),"x","")</f>
        <v/>
      </c>
      <c r="BT130" s="123" t="str">
        <f>IF((Q130="x"),"x","")</f>
        <v/>
      </c>
      <c r="BU130" s="123" t="str">
        <f>IF(OR(R130="x",S130="x"),"x","")</f>
        <v/>
      </c>
      <c r="BV130" s="123" t="str">
        <f>IF(OR(U130="x",V130="x", W130="x",X130="x",Y130="x",Z130="x",AA130="x"),"x","")</f>
        <v/>
      </c>
      <c r="BW130" s="123" t="str">
        <f>IF(OR(AB130="x",AC130="x", AD130="x",AE130="x"),"x","")</f>
        <v/>
      </c>
      <c r="BX130" s="123" t="str">
        <f>IF(OR(AF130="x",AG130="x", AH130="x"),"x","")</f>
        <v/>
      </c>
      <c r="BY130" s="123" t="str">
        <f>IF(OR(AI130="x",T130="x"),"x","")</f>
        <v/>
      </c>
    </row>
    <row r="131" spans="71:77" ht="16" x14ac:dyDescent="0.2">
      <c r="BS131" s="123" t="str">
        <f>IF(OR(O131="x",P131="x"),"x","")</f>
        <v/>
      </c>
      <c r="BT131" s="123" t="str">
        <f>IF((Q131="x"),"x","")</f>
        <v/>
      </c>
      <c r="BU131" s="123" t="str">
        <f>IF(OR(R131="x",S131="x"),"x","")</f>
        <v/>
      </c>
      <c r="BV131" s="123" t="str">
        <f>IF(OR(U131="x",V131="x", W131="x",X131="x",Y131="x",Z131="x",AA131="x"),"x","")</f>
        <v/>
      </c>
      <c r="BW131" s="123" t="str">
        <f>IF(OR(AB131="x",AC131="x", AD131="x",AE131="x"),"x","")</f>
        <v/>
      </c>
      <c r="BX131" s="123" t="str">
        <f>IF(OR(AF131="x",AG131="x", AH131="x"),"x","")</f>
        <v/>
      </c>
      <c r="BY131" s="123" t="str">
        <f>IF(OR(AI131="x",T131="x"),"x","")</f>
        <v/>
      </c>
    </row>
    <row r="132" spans="71:77" ht="16" x14ac:dyDescent="0.2">
      <c r="BS132" s="123" t="str">
        <f>IF(OR(O132="x",P132="x"),"x","")</f>
        <v/>
      </c>
      <c r="BT132" s="123" t="str">
        <f>IF((Q132="x"),"x","")</f>
        <v/>
      </c>
      <c r="BU132" s="123" t="str">
        <f>IF(OR(R132="x",S132="x"),"x","")</f>
        <v/>
      </c>
      <c r="BV132" s="123" t="str">
        <f>IF(OR(U132="x",V132="x", W132="x",X132="x",Y132="x",Z132="x",AA132="x"),"x","")</f>
        <v/>
      </c>
      <c r="BW132" s="123" t="str">
        <f>IF(OR(AB132="x",AC132="x", AD132="x",AE132="x"),"x","")</f>
        <v/>
      </c>
      <c r="BX132" s="123" t="str">
        <f>IF(OR(AF132="x",AG132="x", AH132="x"),"x","")</f>
        <v/>
      </c>
      <c r="BY132" s="123" t="str">
        <f>IF(OR(AI132="x",T132="x"),"x","")</f>
        <v/>
      </c>
    </row>
    <row r="133" spans="71:77" ht="16" x14ac:dyDescent="0.2">
      <c r="BS133" s="123" t="str">
        <f>IF(OR(O133="x",P133="x"),"x","")</f>
        <v/>
      </c>
      <c r="BT133" s="123" t="str">
        <f>IF((Q133="x"),"x","")</f>
        <v/>
      </c>
      <c r="BU133" s="123" t="str">
        <f>IF(OR(R133="x",S133="x"),"x","")</f>
        <v/>
      </c>
      <c r="BV133" s="123" t="str">
        <f>IF(OR(U133="x",V133="x", W133="x",X133="x",Y133="x",Z133="x",AA133="x"),"x","")</f>
        <v/>
      </c>
      <c r="BW133" s="123" t="str">
        <f>IF(OR(AB133="x",AC133="x", AD133="x",AE133="x"),"x","")</f>
        <v/>
      </c>
      <c r="BX133" s="123" t="str">
        <f>IF(OR(AF133="x",AG133="x", AH133="x"),"x","")</f>
        <v/>
      </c>
      <c r="BY133" s="123" t="str">
        <f>IF(OR(AI133="x",T133="x"),"x","")</f>
        <v/>
      </c>
    </row>
    <row r="134" spans="71:77" ht="16" x14ac:dyDescent="0.2">
      <c r="BS134" s="123" t="str">
        <f>IF(OR(O134="x",P134="x"),"x","")</f>
        <v/>
      </c>
      <c r="BT134" s="123" t="str">
        <f>IF((Q134="x"),"x","")</f>
        <v/>
      </c>
      <c r="BU134" s="123" t="str">
        <f>IF(OR(R134="x",S134="x"),"x","")</f>
        <v/>
      </c>
      <c r="BV134" s="123" t="str">
        <f>IF(OR(U134="x",V134="x", W134="x",X134="x",Y134="x",Z134="x",AA134="x"),"x","")</f>
        <v/>
      </c>
      <c r="BW134" s="123" t="str">
        <f>IF(OR(AB134="x",AC134="x", AD134="x",AE134="x"),"x","")</f>
        <v/>
      </c>
      <c r="BX134" s="123" t="str">
        <f>IF(OR(AF134="x",AG134="x", AH134="x"),"x","")</f>
        <v/>
      </c>
      <c r="BY134" s="123" t="str">
        <f>IF(OR(AI134="x",T134="x"),"x","")</f>
        <v/>
      </c>
    </row>
    <row r="135" spans="71:77" ht="16" x14ac:dyDescent="0.2">
      <c r="BS135" s="123" t="str">
        <f>IF(OR(O135="x",P135="x"),"x","")</f>
        <v/>
      </c>
      <c r="BT135" s="123" t="str">
        <f>IF((Q135="x"),"x","")</f>
        <v/>
      </c>
      <c r="BU135" s="123" t="str">
        <f>IF(OR(R135="x",S135="x"),"x","")</f>
        <v/>
      </c>
      <c r="BV135" s="123" t="str">
        <f>IF(OR(U135="x",V135="x", W135="x",X135="x",Y135="x",Z135="x",AA135="x"),"x","")</f>
        <v/>
      </c>
      <c r="BW135" s="123" t="str">
        <f>IF(OR(AB135="x",AC135="x", AD135="x",AE135="x"),"x","")</f>
        <v/>
      </c>
      <c r="BX135" s="123" t="str">
        <f>IF(OR(AF135="x",AG135="x", AH135="x"),"x","")</f>
        <v/>
      </c>
      <c r="BY135" s="123" t="str">
        <f>IF(OR(AI135="x",T135="x"),"x","")</f>
        <v/>
      </c>
    </row>
    <row r="136" spans="71:77" ht="16" x14ac:dyDescent="0.2">
      <c r="BS136" s="123" t="str">
        <f>IF(OR(O136="x",P136="x"),"x","")</f>
        <v/>
      </c>
      <c r="BT136" s="123" t="str">
        <f>IF((Q136="x"),"x","")</f>
        <v/>
      </c>
      <c r="BU136" s="123" t="str">
        <f>IF(OR(R136="x",S136="x"),"x","")</f>
        <v/>
      </c>
      <c r="BV136" s="123" t="str">
        <f>IF(OR(U136="x",V136="x", W136="x",X136="x",Y136="x",Z136="x",AA136="x"),"x","")</f>
        <v/>
      </c>
      <c r="BW136" s="123" t="str">
        <f>IF(OR(AB136="x",AC136="x", AD136="x",AE136="x"),"x","")</f>
        <v/>
      </c>
      <c r="BX136" s="123" t="str">
        <f>IF(OR(AF136="x",AG136="x", AH136="x"),"x","")</f>
        <v/>
      </c>
      <c r="BY136" s="123" t="str">
        <f>IF(OR(AI136="x",T136="x"),"x","")</f>
        <v/>
      </c>
    </row>
    <row r="137" spans="71:77" ht="16" x14ac:dyDescent="0.2">
      <c r="BS137" s="123" t="str">
        <f>IF(OR(O137="x",P137="x"),"x","")</f>
        <v/>
      </c>
      <c r="BT137" s="123" t="str">
        <f>IF((Q137="x"),"x","")</f>
        <v/>
      </c>
      <c r="BU137" s="123" t="str">
        <f>IF(OR(R137="x",S137="x"),"x","")</f>
        <v/>
      </c>
      <c r="BV137" s="123" t="str">
        <f>IF(OR(U137="x",V137="x", W137="x",X137="x",Y137="x",Z137="x",AA137="x"),"x","")</f>
        <v/>
      </c>
      <c r="BW137" s="123" t="str">
        <f>IF(OR(AB137="x",AC137="x", AD137="x",AE137="x"),"x","")</f>
        <v/>
      </c>
      <c r="BX137" s="123" t="str">
        <f>IF(OR(AF137="x",AG137="x", AH137="x"),"x","")</f>
        <v/>
      </c>
      <c r="BY137" s="123" t="str">
        <f>IF(OR(AI137="x",T137="x"),"x","")</f>
        <v/>
      </c>
    </row>
    <row r="138" spans="71:77" ht="16" x14ac:dyDescent="0.2">
      <c r="BS138" s="123" t="str">
        <f>IF(OR(O138="x",P138="x"),"x","")</f>
        <v/>
      </c>
      <c r="BT138" s="123" t="str">
        <f>IF((Q138="x"),"x","")</f>
        <v/>
      </c>
      <c r="BU138" s="123" t="str">
        <f>IF(OR(R138="x",S138="x"),"x","")</f>
        <v/>
      </c>
      <c r="BV138" s="123" t="str">
        <f>IF(OR(U138="x",V138="x", W138="x",X138="x",Y138="x",Z138="x",AA138="x"),"x","")</f>
        <v/>
      </c>
      <c r="BW138" s="123" t="str">
        <f>IF(OR(AB138="x",AC138="x", AD138="x",AE138="x"),"x","")</f>
        <v/>
      </c>
      <c r="BX138" s="123" t="str">
        <f>IF(OR(AF138="x",AG138="x", AH138="x"),"x","")</f>
        <v/>
      </c>
      <c r="BY138" s="123" t="str">
        <f>IF(OR(AI138="x",T138="x"),"x","")</f>
        <v/>
      </c>
    </row>
    <row r="139" spans="71:77" ht="16" x14ac:dyDescent="0.2">
      <c r="BS139" s="123" t="str">
        <f>IF(OR(O139="x",P139="x"),"x","")</f>
        <v/>
      </c>
      <c r="BT139" s="123" t="str">
        <f>IF((Q139="x"),"x","")</f>
        <v/>
      </c>
      <c r="BU139" s="123" t="str">
        <f>IF(OR(R139="x",S139="x"),"x","")</f>
        <v/>
      </c>
      <c r="BV139" s="123" t="str">
        <f>IF(OR(U139="x",V139="x", W139="x",X139="x",Y139="x",Z139="x",AA139="x"),"x","")</f>
        <v/>
      </c>
      <c r="BW139" s="123" t="str">
        <f>IF(OR(AB139="x",AC139="x", AD139="x",AE139="x"),"x","")</f>
        <v/>
      </c>
      <c r="BX139" s="123" t="str">
        <f>IF(OR(AF139="x",AG139="x", AH139="x"),"x","")</f>
        <v/>
      </c>
      <c r="BY139" s="123" t="str">
        <f>IF(OR(AI139="x",T139="x"),"x","")</f>
        <v/>
      </c>
    </row>
    <row r="140" spans="71:77" ht="16" x14ac:dyDescent="0.2">
      <c r="BS140" s="123" t="str">
        <f>IF(OR(O140="x",P140="x"),"x","")</f>
        <v/>
      </c>
      <c r="BT140" s="123" t="str">
        <f>IF((Q140="x"),"x","")</f>
        <v/>
      </c>
      <c r="BU140" s="123" t="str">
        <f>IF(OR(R140="x",S140="x"),"x","")</f>
        <v/>
      </c>
      <c r="BV140" s="123" t="str">
        <f>IF(OR(U140="x",V140="x", W140="x",X140="x",Y140="x",Z140="x",AA140="x"),"x","")</f>
        <v/>
      </c>
      <c r="BW140" s="123" t="str">
        <f>IF(OR(AB140="x",AC140="x", AD140="x",AE140="x"),"x","")</f>
        <v/>
      </c>
      <c r="BX140" s="123" t="str">
        <f>IF(OR(AF140="x",AG140="x", AH140="x"),"x","")</f>
        <v/>
      </c>
      <c r="BY140" s="123" t="str">
        <f>IF(OR(AI140="x",T140="x"),"x","")</f>
        <v/>
      </c>
    </row>
    <row r="141" spans="71:77" ht="16" x14ac:dyDescent="0.2">
      <c r="BS141" s="123" t="str">
        <f>IF(OR(O141="x",P141="x"),"x","")</f>
        <v/>
      </c>
      <c r="BT141" s="123" t="str">
        <f>IF((Q141="x"),"x","")</f>
        <v/>
      </c>
      <c r="BU141" s="123" t="str">
        <f>IF(OR(R141="x",S141="x"),"x","")</f>
        <v/>
      </c>
      <c r="BV141" s="123" t="str">
        <f>IF(OR(U141="x",V141="x", W141="x",X141="x",Y141="x",Z141="x",AA141="x"),"x","")</f>
        <v/>
      </c>
      <c r="BW141" s="123" t="str">
        <f>IF(OR(AB141="x",AC141="x", AD141="x",AE141="x"),"x","")</f>
        <v/>
      </c>
      <c r="BX141" s="123" t="str">
        <f>IF(OR(AF141="x",AG141="x", AH141="x"),"x","")</f>
        <v/>
      </c>
      <c r="BY141" s="123" t="str">
        <f>IF(OR(AI141="x",T141="x"),"x","")</f>
        <v/>
      </c>
    </row>
    <row r="142" spans="71:77" ht="16" x14ac:dyDescent="0.2">
      <c r="BS142" s="123" t="str">
        <f>IF(OR(O142="x",P142="x"),"x","")</f>
        <v/>
      </c>
      <c r="BT142" s="123" t="str">
        <f>IF((Q142="x"),"x","")</f>
        <v/>
      </c>
      <c r="BU142" s="123" t="str">
        <f>IF(OR(R142="x",S142="x"),"x","")</f>
        <v/>
      </c>
      <c r="BV142" s="123" t="str">
        <f>IF(OR(U142="x",V142="x", W142="x",X142="x",Y142="x",Z142="x",AA142="x"),"x","")</f>
        <v/>
      </c>
      <c r="BW142" s="123" t="str">
        <f>IF(OR(AB142="x",AC142="x", AD142="x",AE142="x"),"x","")</f>
        <v/>
      </c>
      <c r="BX142" s="123" t="str">
        <f>IF(OR(AF142="x",AG142="x", AH142="x"),"x","")</f>
        <v/>
      </c>
      <c r="BY142" s="123" t="str">
        <f>IF(OR(AI142="x",T142="x"),"x","")</f>
        <v/>
      </c>
    </row>
    <row r="143" spans="71:77" ht="16" x14ac:dyDescent="0.2">
      <c r="BS143" s="123" t="str">
        <f>IF(OR(O143="x",P143="x"),"x","")</f>
        <v/>
      </c>
      <c r="BT143" s="123" t="str">
        <f>IF((Q143="x"),"x","")</f>
        <v/>
      </c>
      <c r="BU143" s="123" t="str">
        <f>IF(OR(R143="x",S143="x"),"x","")</f>
        <v/>
      </c>
      <c r="BV143" s="123" t="str">
        <f>IF(OR(U143="x",V143="x", W143="x",X143="x",Y143="x",Z143="x",AA143="x"),"x","")</f>
        <v/>
      </c>
      <c r="BW143" s="123" t="str">
        <f>IF(OR(AB143="x",AC143="x", AD143="x",AE143="x"),"x","")</f>
        <v/>
      </c>
      <c r="BX143" s="123" t="str">
        <f>IF(OR(AF143="x",AG143="x", AH143="x"),"x","")</f>
        <v/>
      </c>
      <c r="BY143" s="123" t="str">
        <f>IF(OR(AI143="x",T143="x"),"x","")</f>
        <v/>
      </c>
    </row>
    <row r="144" spans="71:77" ht="16" x14ac:dyDescent="0.2">
      <c r="BS144" s="123" t="str">
        <f>IF(OR(O144="x",P144="x"),"x","")</f>
        <v/>
      </c>
      <c r="BT144" s="123" t="str">
        <f>IF((Q144="x"),"x","")</f>
        <v/>
      </c>
      <c r="BU144" s="123" t="str">
        <f>IF(OR(R144="x",S144="x"),"x","")</f>
        <v/>
      </c>
      <c r="BV144" s="123" t="str">
        <f>IF(OR(U144="x",V144="x", W144="x",X144="x",Y144="x",Z144="x",AA144="x"),"x","")</f>
        <v/>
      </c>
      <c r="BW144" s="123" t="str">
        <f>IF(OR(AB144="x",AC144="x", AD144="x",AE144="x"),"x","")</f>
        <v/>
      </c>
      <c r="BX144" s="123" t="str">
        <f>IF(OR(AF144="x",AG144="x", AH144="x"),"x","")</f>
        <v/>
      </c>
      <c r="BY144" s="123" t="str">
        <f>IF(OR(AI144="x",T144="x"),"x","")</f>
        <v/>
      </c>
    </row>
    <row r="145" spans="71:77" ht="16" x14ac:dyDescent="0.2">
      <c r="BS145" s="123" t="str">
        <f>IF(OR(O145="x",P145="x"),"x","")</f>
        <v/>
      </c>
      <c r="BT145" s="123" t="str">
        <f>IF((Q145="x"),"x","")</f>
        <v/>
      </c>
      <c r="BU145" s="123" t="str">
        <f>IF(OR(R145="x",S145="x"),"x","")</f>
        <v/>
      </c>
      <c r="BV145" s="123" t="str">
        <f>IF(OR(U145="x",V145="x", W145="x",X145="x",Y145="x",Z145="x",AA145="x"),"x","")</f>
        <v/>
      </c>
      <c r="BW145" s="123" t="str">
        <f>IF(OR(AB145="x",AC145="x", AD145="x",AE145="x"),"x","")</f>
        <v/>
      </c>
      <c r="BX145" s="123" t="str">
        <f>IF(OR(AF145="x",AG145="x", AH145="x"),"x","")</f>
        <v/>
      </c>
      <c r="BY145" s="123" t="str">
        <f>IF(OR(AI145="x",T145="x"),"x","")</f>
        <v/>
      </c>
    </row>
    <row r="146" spans="71:77" ht="16" x14ac:dyDescent="0.2">
      <c r="BS146" s="123" t="str">
        <f>IF(OR(O146="x",P146="x"),"x","")</f>
        <v/>
      </c>
      <c r="BT146" s="123" t="str">
        <f>IF((Q146="x"),"x","")</f>
        <v/>
      </c>
      <c r="BU146" s="123" t="str">
        <f>IF(OR(R146="x",S146="x"),"x","")</f>
        <v/>
      </c>
      <c r="BV146" s="123" t="str">
        <f>IF(OR(U146="x",V146="x", W146="x",X146="x",Y146="x",Z146="x",AA146="x"),"x","")</f>
        <v/>
      </c>
      <c r="BW146" s="123" t="str">
        <f>IF(OR(AB146="x",AC146="x", AD146="x",AE146="x"),"x","")</f>
        <v/>
      </c>
      <c r="BX146" s="123" t="str">
        <f>IF(OR(AF146="x",AG146="x", AH146="x"),"x","")</f>
        <v/>
      </c>
      <c r="BY146" s="123" t="str">
        <f>IF(OR(AI146="x",T146="x"),"x","")</f>
        <v/>
      </c>
    </row>
    <row r="147" spans="71:77" ht="16" x14ac:dyDescent="0.2">
      <c r="BS147" s="123" t="str">
        <f>IF(OR(O147="x",P147="x"),"x","")</f>
        <v/>
      </c>
      <c r="BT147" s="123" t="str">
        <f>IF((Q147="x"),"x","")</f>
        <v/>
      </c>
      <c r="BU147" s="123" t="str">
        <f>IF(OR(R147="x",S147="x"),"x","")</f>
        <v/>
      </c>
      <c r="BV147" s="123" t="str">
        <f>IF(OR(U147="x",V147="x", W147="x",X147="x",Y147="x",Z147="x",AA147="x"),"x","")</f>
        <v/>
      </c>
      <c r="BW147" s="123" t="str">
        <f>IF(OR(AB147="x",AC147="x", AD147="x",AE147="x"),"x","")</f>
        <v/>
      </c>
      <c r="BX147" s="123" t="str">
        <f>IF(OR(AF147="x",AG147="x", AH147="x"),"x","")</f>
        <v/>
      </c>
      <c r="BY147" s="123" t="str">
        <f>IF(OR(AI147="x",T147="x"),"x","")</f>
        <v/>
      </c>
    </row>
    <row r="148" spans="71:77" ht="16" x14ac:dyDescent="0.2">
      <c r="BS148" s="123" t="str">
        <f>IF(OR(O148="x",P148="x"),"x","")</f>
        <v/>
      </c>
      <c r="BT148" s="123" t="str">
        <f>IF((Q148="x"),"x","")</f>
        <v/>
      </c>
      <c r="BU148" s="123" t="str">
        <f>IF(OR(R148="x",S148="x"),"x","")</f>
        <v/>
      </c>
      <c r="BV148" s="123" t="str">
        <f>IF(OR(U148="x",V148="x", W148="x",X148="x",Y148="x",Z148="x",AA148="x"),"x","")</f>
        <v/>
      </c>
      <c r="BW148" s="123" t="str">
        <f>IF(OR(AB148="x",AC148="x", AD148="x",AE148="x"),"x","")</f>
        <v/>
      </c>
      <c r="BX148" s="123" t="str">
        <f>IF(OR(AF148="x",AG148="x", AH148="x"),"x","")</f>
        <v/>
      </c>
      <c r="BY148" s="123" t="str">
        <f>IF(OR(AI148="x",T148="x"),"x","")</f>
        <v/>
      </c>
    </row>
    <row r="149" spans="71:77" ht="16" x14ac:dyDescent="0.2">
      <c r="BS149" s="123" t="str">
        <f>IF(OR(O149="x",P149="x"),"x","")</f>
        <v/>
      </c>
      <c r="BT149" s="123" t="str">
        <f>IF((Q149="x"),"x","")</f>
        <v/>
      </c>
      <c r="BU149" s="123" t="str">
        <f>IF(OR(R149="x",S149="x"),"x","")</f>
        <v/>
      </c>
      <c r="BV149" s="123" t="str">
        <f>IF(OR(U149="x",V149="x", W149="x",X149="x",Y149="x",Z149="x",AA149="x"),"x","")</f>
        <v/>
      </c>
      <c r="BW149" s="123" t="str">
        <f>IF(OR(AB149="x",AC149="x", AD149="x",AE149="x"),"x","")</f>
        <v/>
      </c>
      <c r="BX149" s="123" t="str">
        <f>IF(OR(AF149="x",AG149="x", AH149="x"),"x","")</f>
        <v/>
      </c>
      <c r="BY149" s="123" t="str">
        <f>IF(OR(AI149="x",T149="x"),"x","")</f>
        <v/>
      </c>
    </row>
    <row r="150" spans="71:77" ht="16" x14ac:dyDescent="0.2">
      <c r="BS150" s="123" t="str">
        <f>IF(OR(O150="x",P150="x"),"x","")</f>
        <v/>
      </c>
      <c r="BT150" s="123" t="str">
        <f>IF((Q150="x"),"x","")</f>
        <v/>
      </c>
      <c r="BU150" s="123" t="str">
        <f>IF(OR(R150="x",S150="x"),"x","")</f>
        <v/>
      </c>
      <c r="BV150" s="123" t="str">
        <f>IF(OR(U150="x",V150="x", W150="x",X150="x",Y150="x",Z150="x",AA150="x"),"x","")</f>
        <v/>
      </c>
      <c r="BW150" s="123" t="str">
        <f>IF(OR(AB150="x",AC150="x", AD150="x",AE150="x"),"x","")</f>
        <v/>
      </c>
      <c r="BX150" s="123" t="str">
        <f>IF(OR(AF150="x",AG150="x", AH150="x"),"x","")</f>
        <v/>
      </c>
      <c r="BY150" s="123" t="str">
        <f>IF(OR(AI150="x",T150="x"),"x","")</f>
        <v/>
      </c>
    </row>
    <row r="151" spans="71:77" ht="16" x14ac:dyDescent="0.2">
      <c r="BS151" s="123" t="str">
        <f>IF(OR(O151="x",P151="x"),"x","")</f>
        <v/>
      </c>
      <c r="BT151" s="123" t="str">
        <f>IF((Q151="x"),"x","")</f>
        <v/>
      </c>
      <c r="BU151" s="123" t="str">
        <f>IF(OR(R151="x",S151="x"),"x","")</f>
        <v/>
      </c>
      <c r="BV151" s="123" t="str">
        <f>IF(OR(U151="x",V151="x", W151="x",X151="x",Y151="x",Z151="x",AA151="x"),"x","")</f>
        <v/>
      </c>
      <c r="BW151" s="123" t="str">
        <f>IF(OR(AB151="x",AC151="x", AD151="x",AE151="x"),"x","")</f>
        <v/>
      </c>
      <c r="BX151" s="123" t="str">
        <f>IF(OR(AF151="x",AG151="x", AH151="x"),"x","")</f>
        <v/>
      </c>
      <c r="BY151" s="123" t="str">
        <f>IF(OR(AI151="x",T151="x"),"x","")</f>
        <v/>
      </c>
    </row>
    <row r="152" spans="71:77" ht="16" x14ac:dyDescent="0.2">
      <c r="BS152" s="123" t="str">
        <f>IF(OR(O152="x",P152="x"),"x","")</f>
        <v/>
      </c>
      <c r="BT152" s="123" t="str">
        <f>IF((Q152="x"),"x","")</f>
        <v/>
      </c>
      <c r="BU152" s="123" t="str">
        <f>IF(OR(R152="x",S152="x"),"x","")</f>
        <v/>
      </c>
      <c r="BV152" s="123" t="str">
        <f>IF(OR(U152="x",V152="x", W152="x",X152="x",Y152="x",Z152="x",AA152="x"),"x","")</f>
        <v/>
      </c>
      <c r="BW152" s="123" t="str">
        <f>IF(OR(AB152="x",AC152="x", AD152="x",AE152="x"),"x","")</f>
        <v/>
      </c>
      <c r="BX152" s="123" t="str">
        <f>IF(OR(AF152="x",AG152="x", AH152="x"),"x","")</f>
        <v/>
      </c>
      <c r="BY152" s="123" t="str">
        <f>IF(OR(AI152="x",T152="x"),"x","")</f>
        <v/>
      </c>
    </row>
    <row r="153" spans="71:77" ht="16" x14ac:dyDescent="0.2">
      <c r="BS153" s="123" t="str">
        <f>IF(OR(O153="x",P153="x"),"x","")</f>
        <v/>
      </c>
      <c r="BT153" s="123" t="str">
        <f>IF((Q153="x"),"x","")</f>
        <v/>
      </c>
      <c r="BU153" s="123" t="str">
        <f>IF(OR(R153="x",S153="x"),"x","")</f>
        <v/>
      </c>
      <c r="BV153" s="123" t="str">
        <f>IF(OR(U153="x",V153="x", W153="x",X153="x",Y153="x",Z153="x",AA153="x"),"x","")</f>
        <v/>
      </c>
      <c r="BW153" s="123" t="str">
        <f>IF(OR(AB153="x",AC153="x", AD153="x",AE153="x"),"x","")</f>
        <v/>
      </c>
      <c r="BX153" s="123" t="str">
        <f>IF(OR(AF153="x",AG153="x", AH153="x"),"x","")</f>
        <v/>
      </c>
      <c r="BY153" s="123" t="str">
        <f>IF(OR(AI153="x",T153="x"),"x","")</f>
        <v/>
      </c>
    </row>
    <row r="154" spans="71:77" ht="16" x14ac:dyDescent="0.2">
      <c r="BS154" s="123" t="str">
        <f>IF(OR(O154="x",P154="x"),"x","")</f>
        <v/>
      </c>
      <c r="BT154" s="123" t="str">
        <f>IF((Q154="x"),"x","")</f>
        <v/>
      </c>
      <c r="BU154" s="123" t="str">
        <f>IF(OR(R154="x",S154="x"),"x","")</f>
        <v/>
      </c>
      <c r="BV154" s="123" t="str">
        <f>IF(OR(U154="x",V154="x", W154="x",X154="x",Y154="x",Z154="x",AA154="x"),"x","")</f>
        <v/>
      </c>
      <c r="BW154" s="123" t="str">
        <f>IF(OR(AB154="x",AC154="x", AD154="x",AE154="x"),"x","")</f>
        <v/>
      </c>
      <c r="BX154" s="123" t="str">
        <f>IF(OR(AF154="x",AG154="x", AH154="x"),"x","")</f>
        <v/>
      </c>
      <c r="BY154" s="123" t="str">
        <f>IF(OR(AI154="x",T154="x"),"x","")</f>
        <v/>
      </c>
    </row>
    <row r="155" spans="71:77" ht="16" x14ac:dyDescent="0.2">
      <c r="BS155" s="123" t="str">
        <f>IF(OR(O155="x",P155="x"),"x","")</f>
        <v/>
      </c>
      <c r="BT155" s="123" t="str">
        <f>IF((Q155="x"),"x","")</f>
        <v/>
      </c>
      <c r="BU155" s="123" t="str">
        <f>IF(OR(R155="x",S155="x"),"x","")</f>
        <v/>
      </c>
      <c r="BV155" s="123" t="str">
        <f>IF(OR(U155="x",V155="x", W155="x",X155="x",Y155="x",Z155="x",AA155="x"),"x","")</f>
        <v/>
      </c>
      <c r="BW155" s="123" t="str">
        <f>IF(OR(AB155="x",AC155="x", AD155="x",AE155="x"),"x","")</f>
        <v/>
      </c>
      <c r="BX155" s="123" t="str">
        <f>IF(OR(AF155="x",AG155="x", AH155="x"),"x","")</f>
        <v/>
      </c>
      <c r="BY155" s="123" t="str">
        <f>IF(OR(AI155="x",T155="x"),"x","")</f>
        <v/>
      </c>
    </row>
    <row r="156" spans="71:77" ht="16" x14ac:dyDescent="0.2">
      <c r="BS156" s="123" t="str">
        <f>IF(OR(O156="x",P156="x"),"x","")</f>
        <v/>
      </c>
      <c r="BT156" s="123" t="str">
        <f>IF((Q156="x"),"x","")</f>
        <v/>
      </c>
      <c r="BU156" s="123" t="str">
        <f>IF(OR(R156="x",S156="x"),"x","")</f>
        <v/>
      </c>
      <c r="BV156" s="123" t="str">
        <f>IF(OR(U156="x",V156="x", W156="x",X156="x",Y156="x",Z156="x",AA156="x"),"x","")</f>
        <v/>
      </c>
      <c r="BW156" s="123" t="str">
        <f>IF(OR(AB156="x",AC156="x", AD156="x",AE156="x"),"x","")</f>
        <v/>
      </c>
      <c r="BX156" s="123" t="str">
        <f>IF(OR(AF156="x",AG156="x", AH156="x"),"x","")</f>
        <v/>
      </c>
      <c r="BY156" s="123" t="str">
        <f>IF(OR(AI156="x",T156="x"),"x","")</f>
        <v/>
      </c>
    </row>
    <row r="157" spans="71:77" ht="16" x14ac:dyDescent="0.2">
      <c r="BS157" s="123" t="str">
        <f>IF(OR(O157="x",P157="x"),"x","")</f>
        <v/>
      </c>
      <c r="BT157" s="123" t="str">
        <f>IF((Q157="x"),"x","")</f>
        <v/>
      </c>
      <c r="BU157" s="123" t="str">
        <f>IF(OR(R157="x",S157="x"),"x","")</f>
        <v/>
      </c>
      <c r="BV157" s="123" t="str">
        <f>IF(OR(U157="x",V157="x", W157="x",X157="x",Y157="x",Z157="x",AA157="x"),"x","")</f>
        <v/>
      </c>
      <c r="BW157" s="123" t="str">
        <f>IF(OR(AB157="x",AC157="x", AD157="x",AE157="x"),"x","")</f>
        <v/>
      </c>
      <c r="BX157" s="123" t="str">
        <f>IF(OR(AF157="x",AG157="x", AH157="x"),"x","")</f>
        <v/>
      </c>
      <c r="BY157" s="123" t="str">
        <f>IF(OR(AI157="x",T157="x"),"x","")</f>
        <v/>
      </c>
    </row>
    <row r="158" spans="71:77" ht="16" x14ac:dyDescent="0.2">
      <c r="BS158" s="123" t="str">
        <f>IF(OR(O158="x",P158="x"),"x","")</f>
        <v/>
      </c>
      <c r="BT158" s="123" t="str">
        <f>IF((Q158="x"),"x","")</f>
        <v/>
      </c>
      <c r="BU158" s="123" t="str">
        <f>IF(OR(R158="x",S158="x"),"x","")</f>
        <v/>
      </c>
      <c r="BV158" s="123" t="str">
        <f>IF(OR(U158="x",V158="x", W158="x",X158="x",Y158="x",Z158="x",AA158="x"),"x","")</f>
        <v/>
      </c>
      <c r="BW158" s="123" t="str">
        <f>IF(OR(AB158="x",AC158="x", AD158="x",AE158="x"),"x","")</f>
        <v/>
      </c>
      <c r="BX158" s="123" t="str">
        <f>IF(OR(AF158="x",AG158="x", AH158="x"),"x","")</f>
        <v/>
      </c>
      <c r="BY158" s="123" t="str">
        <f>IF(OR(AI158="x",T158="x"),"x","")</f>
        <v/>
      </c>
    </row>
    <row r="159" spans="71:77" ht="16" x14ac:dyDescent="0.2">
      <c r="BS159" s="123" t="str">
        <f>IF(OR(O159="x",P159="x"),"x","")</f>
        <v/>
      </c>
      <c r="BT159" s="123" t="str">
        <f>IF((Q159="x"),"x","")</f>
        <v/>
      </c>
      <c r="BU159" s="123" t="str">
        <f>IF(OR(R159="x",S159="x"),"x","")</f>
        <v/>
      </c>
      <c r="BV159" s="123" t="str">
        <f>IF(OR(U159="x",V159="x", W159="x",X159="x",Y159="x",Z159="x",AA159="x"),"x","")</f>
        <v/>
      </c>
      <c r="BW159" s="123" t="str">
        <f>IF(OR(AB159="x",AC159="x", AD159="x",AE159="x"),"x","")</f>
        <v/>
      </c>
      <c r="BX159" s="123" t="str">
        <f>IF(OR(AF159="x",AG159="x", AH159="x"),"x","")</f>
        <v/>
      </c>
      <c r="BY159" s="123" t="str">
        <f>IF(OR(AI159="x",T159="x"),"x","")</f>
        <v/>
      </c>
    </row>
    <row r="160" spans="71:77" ht="16" x14ac:dyDescent="0.2">
      <c r="BS160" s="123" t="str">
        <f>IF(OR(O160="x",P160="x"),"x","")</f>
        <v/>
      </c>
      <c r="BT160" s="123" t="str">
        <f>IF((Q160="x"),"x","")</f>
        <v/>
      </c>
      <c r="BU160" s="123" t="str">
        <f>IF(OR(R160="x",S160="x"),"x","")</f>
        <v/>
      </c>
      <c r="BV160" s="123" t="str">
        <f>IF(OR(U160="x",V160="x", W160="x",X160="x",Y160="x",Z160="x",AA160="x"),"x","")</f>
        <v/>
      </c>
      <c r="BW160" s="123" t="str">
        <f>IF(OR(AB160="x",AC160="x", AD160="x",AE160="x"),"x","")</f>
        <v/>
      </c>
      <c r="BX160" s="123" t="str">
        <f>IF(OR(AF160="x",AG160="x", AH160="x"),"x","")</f>
        <v/>
      </c>
      <c r="BY160" s="123" t="str">
        <f>IF(OR(AI160="x",T160="x"),"x","")</f>
        <v/>
      </c>
    </row>
    <row r="161" spans="71:77" ht="16" x14ac:dyDescent="0.2">
      <c r="BS161" s="123" t="str">
        <f>IF(OR(O161="x",P161="x"),"x","")</f>
        <v/>
      </c>
      <c r="BT161" s="123" t="str">
        <f>IF((Q161="x"),"x","")</f>
        <v/>
      </c>
      <c r="BU161" s="123" t="str">
        <f>IF(OR(R161="x",S161="x"),"x","")</f>
        <v/>
      </c>
      <c r="BV161" s="123" t="str">
        <f>IF(OR(U161="x",V161="x", W161="x",X161="x",Y161="x",Z161="x",AA161="x"),"x","")</f>
        <v/>
      </c>
      <c r="BW161" s="123" t="str">
        <f>IF(OR(AB161="x",AC161="x", AD161="x",AE161="x"),"x","")</f>
        <v/>
      </c>
      <c r="BX161" s="123" t="str">
        <f>IF(OR(AF161="x",AG161="x", AH161="x"),"x","")</f>
        <v/>
      </c>
      <c r="BY161" s="123" t="str">
        <f>IF(OR(AI161="x",T161="x"),"x","")</f>
        <v/>
      </c>
    </row>
    <row r="162" spans="71:77" ht="16" x14ac:dyDescent="0.2">
      <c r="BS162" s="123" t="str">
        <f>IF(OR(O162="x",P162="x"),"x","")</f>
        <v/>
      </c>
      <c r="BT162" s="123" t="str">
        <f>IF((Q162="x"),"x","")</f>
        <v/>
      </c>
      <c r="BU162" s="123" t="str">
        <f>IF(OR(R162="x",S162="x"),"x","")</f>
        <v/>
      </c>
      <c r="BV162" s="123" t="str">
        <f>IF(OR(U162="x",V162="x", W162="x",X162="x",Y162="x",Z162="x",AA162="x"),"x","")</f>
        <v/>
      </c>
      <c r="BW162" s="123" t="str">
        <f>IF(OR(AB162="x",AC162="x", AD162="x",AE162="x"),"x","")</f>
        <v/>
      </c>
      <c r="BX162" s="123" t="str">
        <f>IF(OR(AF162="x",AG162="x", AH162="x"),"x","")</f>
        <v/>
      </c>
      <c r="BY162" s="123" t="str">
        <f>IF(OR(AI162="x",T162="x"),"x","")</f>
        <v/>
      </c>
    </row>
    <row r="163" spans="71:77" ht="16" x14ac:dyDescent="0.2">
      <c r="BS163" s="123" t="str">
        <f>IF(OR(O163="x",P163="x"),"x","")</f>
        <v/>
      </c>
      <c r="BT163" s="123" t="str">
        <f>IF((Q163="x"),"x","")</f>
        <v/>
      </c>
      <c r="BU163" s="123" t="str">
        <f>IF(OR(R163="x",S163="x"),"x","")</f>
        <v/>
      </c>
      <c r="BV163" s="123" t="str">
        <f>IF(OR(U163="x",V163="x", W163="x",X163="x",Y163="x",Z163="x",AA163="x"),"x","")</f>
        <v/>
      </c>
      <c r="BW163" s="123" t="str">
        <f>IF(OR(AB163="x",AC163="x", AD163="x",AE163="x"),"x","")</f>
        <v/>
      </c>
      <c r="BX163" s="123" t="str">
        <f>IF(OR(AF163="x",AG163="x", AH163="x"),"x","")</f>
        <v/>
      </c>
      <c r="BY163" s="123" t="str">
        <f>IF(OR(AI163="x",T163="x"),"x","")</f>
        <v/>
      </c>
    </row>
    <row r="164" spans="71:77" ht="16" x14ac:dyDescent="0.2">
      <c r="BS164" s="123" t="str">
        <f>IF(OR(O164="x",P164="x"),"x","")</f>
        <v/>
      </c>
      <c r="BT164" s="123" t="str">
        <f>IF((Q164="x"),"x","")</f>
        <v/>
      </c>
      <c r="BU164" s="123" t="str">
        <f>IF(OR(R164="x",S164="x"),"x","")</f>
        <v/>
      </c>
      <c r="BV164" s="123" t="str">
        <f>IF(OR(U164="x",V164="x", W164="x",X164="x",Y164="x",Z164="x",AA164="x"),"x","")</f>
        <v/>
      </c>
      <c r="BW164" s="123" t="str">
        <f>IF(OR(AB164="x",AC164="x", AD164="x",AE164="x"),"x","")</f>
        <v/>
      </c>
      <c r="BX164" s="123" t="str">
        <f>IF(OR(AF164="x",AG164="x", AH164="x"),"x","")</f>
        <v/>
      </c>
      <c r="BY164" s="123" t="str">
        <f>IF(OR(AI164="x",T164="x"),"x","")</f>
        <v/>
      </c>
    </row>
    <row r="165" spans="71:77" ht="16" x14ac:dyDescent="0.2">
      <c r="BS165" s="123" t="str">
        <f>IF(OR(O165="x",P165="x"),"x","")</f>
        <v/>
      </c>
      <c r="BT165" s="123" t="str">
        <f>IF((Q165="x"),"x","")</f>
        <v/>
      </c>
      <c r="BU165" s="123" t="str">
        <f>IF(OR(R165="x",S165="x"),"x","")</f>
        <v/>
      </c>
      <c r="BV165" s="123" t="str">
        <f>IF(OR(U165="x",V165="x", W165="x",X165="x",Y165="x",Z165="x",AA165="x"),"x","")</f>
        <v/>
      </c>
      <c r="BW165" s="123" t="str">
        <f>IF(OR(AB165="x",AC165="x", AD165="x",AE165="x"),"x","")</f>
        <v/>
      </c>
      <c r="BX165" s="123" t="str">
        <f>IF(OR(AF165="x",AG165="x", AH165="x"),"x","")</f>
        <v/>
      </c>
      <c r="BY165" s="123" t="str">
        <f>IF(OR(AI165="x",T165="x"),"x","")</f>
        <v/>
      </c>
    </row>
    <row r="166" spans="71:77" ht="16" x14ac:dyDescent="0.2">
      <c r="BS166" s="123" t="str">
        <f>IF(OR(O166="x",P166="x"),"x","")</f>
        <v/>
      </c>
      <c r="BT166" s="123" t="str">
        <f>IF((Q166="x"),"x","")</f>
        <v/>
      </c>
      <c r="BU166" s="123" t="str">
        <f>IF(OR(R166="x",S166="x"),"x","")</f>
        <v/>
      </c>
      <c r="BV166" s="123" t="str">
        <f>IF(OR(U166="x",V166="x", W166="x",X166="x",Y166="x",Z166="x",AA166="x"),"x","")</f>
        <v/>
      </c>
      <c r="BW166" s="123" t="str">
        <f>IF(OR(AB166="x",AC166="x", AD166="x",AE166="x"),"x","")</f>
        <v/>
      </c>
      <c r="BX166" s="123" t="str">
        <f>IF(OR(AF166="x",AG166="x", AH166="x"),"x","")</f>
        <v/>
      </c>
      <c r="BY166" s="123" t="str">
        <f>IF(OR(AI166="x",T166="x"),"x","")</f>
        <v/>
      </c>
    </row>
    <row r="167" spans="71:77" ht="16" x14ac:dyDescent="0.2">
      <c r="BS167" s="123" t="str">
        <f>IF(OR(O167="x",P167="x"),"x","")</f>
        <v/>
      </c>
      <c r="BT167" s="123" t="str">
        <f>IF((Q167="x"),"x","")</f>
        <v/>
      </c>
      <c r="BU167" s="123" t="str">
        <f>IF(OR(R167="x",S167="x"),"x","")</f>
        <v/>
      </c>
      <c r="BV167" s="123" t="str">
        <f>IF(OR(U167="x",V167="x", W167="x",X167="x",Y167="x",Z167="x",AA167="x"),"x","")</f>
        <v/>
      </c>
      <c r="BW167" s="123" t="str">
        <f>IF(OR(AB167="x",AC167="x", AD167="x",AE167="x"),"x","")</f>
        <v/>
      </c>
      <c r="BX167" s="123" t="str">
        <f>IF(OR(AF167="x",AG167="x", AH167="x"),"x","")</f>
        <v/>
      </c>
      <c r="BY167" s="123" t="str">
        <f>IF(OR(AI167="x",T167="x"),"x","")</f>
        <v/>
      </c>
    </row>
    <row r="168" spans="71:77" ht="16" x14ac:dyDescent="0.2">
      <c r="BS168" s="123" t="str">
        <f>IF(OR(O168="x",P168="x"),"x","")</f>
        <v/>
      </c>
      <c r="BT168" s="123" t="str">
        <f>IF((Q168="x"),"x","")</f>
        <v/>
      </c>
      <c r="BU168" s="123" t="str">
        <f>IF(OR(R168="x",S168="x"),"x","")</f>
        <v/>
      </c>
      <c r="BV168" s="123" t="str">
        <f>IF(OR(U168="x",V168="x", W168="x",X168="x",Y168="x",Z168="x",AA168="x"),"x","")</f>
        <v/>
      </c>
      <c r="BW168" s="123" t="str">
        <f>IF(OR(AB168="x",AC168="x", AD168="x",AE168="x"),"x","")</f>
        <v/>
      </c>
      <c r="BX168" s="123" t="str">
        <f>IF(OR(AF168="x",AG168="x", AH168="x"),"x","")</f>
        <v/>
      </c>
      <c r="BY168" s="123" t="str">
        <f>IF(OR(AI168="x",T168="x"),"x","")</f>
        <v/>
      </c>
    </row>
    <row r="169" spans="71:77" ht="16" x14ac:dyDescent="0.2">
      <c r="BS169" s="123" t="str">
        <f>IF(OR(O169="x",P169="x"),"x","")</f>
        <v/>
      </c>
      <c r="BT169" s="123" t="str">
        <f>IF((Q169="x"),"x","")</f>
        <v/>
      </c>
      <c r="BU169" s="123" t="str">
        <f>IF(OR(R169="x",S169="x"),"x","")</f>
        <v/>
      </c>
      <c r="BV169" s="123" t="str">
        <f>IF(OR(U169="x",V169="x", W169="x",X169="x",Y169="x",Z169="x",AA169="x"),"x","")</f>
        <v/>
      </c>
      <c r="BW169" s="123" t="str">
        <f>IF(OR(AB169="x",AC169="x", AD169="x",AE169="x"),"x","")</f>
        <v/>
      </c>
      <c r="BX169" s="123" t="str">
        <f>IF(OR(AF169="x",AG169="x", AH169="x"),"x","")</f>
        <v/>
      </c>
      <c r="BY169" s="123" t="str">
        <f>IF(OR(AI169="x",T169="x"),"x","")</f>
        <v/>
      </c>
    </row>
    <row r="170" spans="71:77" ht="16" x14ac:dyDescent="0.2">
      <c r="BS170" s="123" t="str">
        <f>IF(OR(O170="x",P170="x"),"x","")</f>
        <v/>
      </c>
      <c r="BT170" s="123" t="str">
        <f>IF((Q170="x"),"x","")</f>
        <v/>
      </c>
      <c r="BU170" s="123" t="str">
        <f>IF(OR(R170="x",S170="x"),"x","")</f>
        <v/>
      </c>
      <c r="BV170" s="123" t="str">
        <f>IF(OR(U170="x",V170="x", W170="x",X170="x",Y170="x",Z170="x",AA170="x"),"x","")</f>
        <v/>
      </c>
      <c r="BW170" s="123" t="str">
        <f>IF(OR(AB170="x",AC170="x", AD170="x",AE170="x"),"x","")</f>
        <v/>
      </c>
      <c r="BX170" s="123" t="str">
        <f>IF(OR(AF170="x",AG170="x", AH170="x"),"x","")</f>
        <v/>
      </c>
      <c r="BY170" s="123" t="str">
        <f>IF(OR(AI170="x",T170="x"),"x","")</f>
        <v/>
      </c>
    </row>
    <row r="171" spans="71:77" ht="16" x14ac:dyDescent="0.2">
      <c r="BS171" s="123" t="str">
        <f>IF(OR(O171="x",P171="x"),"x","")</f>
        <v/>
      </c>
      <c r="BT171" s="123" t="str">
        <f>IF((Q171="x"),"x","")</f>
        <v/>
      </c>
      <c r="BU171" s="123" t="str">
        <f>IF(OR(R171="x",S171="x"),"x","")</f>
        <v/>
      </c>
      <c r="BV171" s="123" t="str">
        <f>IF(OR(U171="x",V171="x", W171="x",X171="x",Y171="x",Z171="x",AA171="x"),"x","")</f>
        <v/>
      </c>
      <c r="BW171" s="123" t="str">
        <f>IF(OR(AB171="x",AC171="x", AD171="x",AE171="x"),"x","")</f>
        <v/>
      </c>
      <c r="BX171" s="123" t="str">
        <f>IF(OR(AF171="x",AG171="x", AH171="x"),"x","")</f>
        <v/>
      </c>
      <c r="BY171" s="123" t="str">
        <f>IF(OR(AI171="x",T171="x"),"x","")</f>
        <v/>
      </c>
    </row>
    <row r="172" spans="71:77" ht="16" x14ac:dyDescent="0.2">
      <c r="BS172" s="123" t="str">
        <f>IF(OR(O172="x",P172="x"),"x","")</f>
        <v/>
      </c>
      <c r="BT172" s="123" t="str">
        <f>IF((Q172="x"),"x","")</f>
        <v/>
      </c>
      <c r="BU172" s="123" t="str">
        <f>IF(OR(R172="x",S172="x"),"x","")</f>
        <v/>
      </c>
      <c r="BV172" s="123" t="str">
        <f>IF(OR(U172="x",V172="x", W172="x",X172="x",Y172="x",Z172="x",AA172="x"),"x","")</f>
        <v/>
      </c>
      <c r="BW172" s="123" t="str">
        <f>IF(OR(AB172="x",AC172="x", AD172="x",AE172="x"),"x","")</f>
        <v/>
      </c>
      <c r="BX172" s="123" t="str">
        <f>IF(OR(AF172="x",AG172="x", AH172="x"),"x","")</f>
        <v/>
      </c>
      <c r="BY172" s="123" t="str">
        <f>IF(OR(AI172="x",T172="x"),"x","")</f>
        <v/>
      </c>
    </row>
    <row r="173" spans="71:77" ht="16" x14ac:dyDescent="0.2">
      <c r="BS173" s="123" t="str">
        <f>IF(OR(O173="x",P173="x"),"x","")</f>
        <v/>
      </c>
      <c r="BT173" s="123" t="str">
        <f>IF((Q173="x"),"x","")</f>
        <v/>
      </c>
      <c r="BU173" s="123" t="str">
        <f>IF(OR(R173="x",S173="x"),"x","")</f>
        <v/>
      </c>
      <c r="BV173" s="123" t="str">
        <f>IF(OR(U173="x",V173="x", W173="x",X173="x",Y173="x",Z173="x",AA173="x"),"x","")</f>
        <v/>
      </c>
      <c r="BW173" s="123" t="str">
        <f>IF(OR(AB173="x",AC173="x", AD173="x",AE173="x"),"x","")</f>
        <v/>
      </c>
      <c r="BX173" s="123" t="str">
        <f>IF(OR(AF173="x",AG173="x", AH173="x"),"x","")</f>
        <v/>
      </c>
      <c r="BY173" s="123" t="str">
        <f>IF(OR(AI173="x",T173="x"),"x","")</f>
        <v/>
      </c>
    </row>
    <row r="174" spans="71:77" ht="16" x14ac:dyDescent="0.2">
      <c r="BS174" s="123" t="str">
        <f>IF(OR(O174="x",P174="x"),"x","")</f>
        <v/>
      </c>
      <c r="BT174" s="123" t="str">
        <f>IF((Q174="x"),"x","")</f>
        <v/>
      </c>
      <c r="BU174" s="123" t="str">
        <f>IF(OR(R174="x",S174="x"),"x","")</f>
        <v/>
      </c>
      <c r="BV174" s="123" t="str">
        <f>IF(OR(U174="x",V174="x", W174="x",X174="x",Y174="x",Z174="x",AA174="x"),"x","")</f>
        <v/>
      </c>
      <c r="BW174" s="123" t="str">
        <f>IF(OR(AB174="x",AC174="x", AD174="x",AE174="x"),"x","")</f>
        <v/>
      </c>
      <c r="BX174" s="123" t="str">
        <f>IF(OR(AF174="x",AG174="x", AH174="x"),"x","")</f>
        <v/>
      </c>
      <c r="BY174" s="123" t="str">
        <f>IF(OR(AI174="x",T174="x"),"x","")</f>
        <v/>
      </c>
    </row>
    <row r="175" spans="71:77" ht="16" x14ac:dyDescent="0.2">
      <c r="BS175" s="123" t="str">
        <f>IF(OR(O175="x",P175="x"),"x","")</f>
        <v/>
      </c>
      <c r="BT175" s="123" t="str">
        <f>IF((Q175="x"),"x","")</f>
        <v/>
      </c>
      <c r="BU175" s="123" t="str">
        <f>IF(OR(R175="x",S175="x"),"x","")</f>
        <v/>
      </c>
      <c r="BV175" s="123" t="str">
        <f>IF(OR(U175="x",V175="x", W175="x",X175="x",Y175="x",Z175="x",AA175="x"),"x","")</f>
        <v/>
      </c>
      <c r="BW175" s="123" t="str">
        <f>IF(OR(AB175="x",AC175="x", AD175="x",AE175="x"),"x","")</f>
        <v/>
      </c>
      <c r="BX175" s="123" t="str">
        <f>IF(OR(AF175="x",AG175="x", AH175="x"),"x","")</f>
        <v/>
      </c>
      <c r="BY175" s="123" t="str">
        <f>IF(OR(AI175="x",T175="x"),"x","")</f>
        <v/>
      </c>
    </row>
    <row r="176" spans="71:77" ht="16" x14ac:dyDescent="0.2">
      <c r="BS176" s="123" t="str">
        <f>IF(OR(O176="x",P176="x"),"x","")</f>
        <v/>
      </c>
      <c r="BT176" s="123" t="str">
        <f>IF((Q176="x"),"x","")</f>
        <v/>
      </c>
      <c r="BU176" s="123" t="str">
        <f>IF(OR(R176="x",S176="x"),"x","")</f>
        <v/>
      </c>
      <c r="BV176" s="123" t="str">
        <f>IF(OR(U176="x",V176="x", W176="x",X176="x",Y176="x",Z176="x",AA176="x"),"x","")</f>
        <v/>
      </c>
      <c r="BW176" s="123" t="str">
        <f>IF(OR(AB176="x",AC176="x", AD176="x",AE176="x"),"x","")</f>
        <v/>
      </c>
      <c r="BX176" s="123" t="str">
        <f>IF(OR(AF176="x",AG176="x", AH176="x"),"x","")</f>
        <v/>
      </c>
      <c r="BY176" s="123" t="str">
        <f>IF(OR(AI176="x",T176="x"),"x","")</f>
        <v/>
      </c>
    </row>
    <row r="177" spans="71:77" ht="16" x14ac:dyDescent="0.2">
      <c r="BS177" s="123" t="str">
        <f>IF(OR(O177="x",P177="x"),"x","")</f>
        <v/>
      </c>
      <c r="BT177" s="123" t="str">
        <f>IF((Q177="x"),"x","")</f>
        <v/>
      </c>
      <c r="BU177" s="123" t="str">
        <f>IF(OR(R177="x",S177="x"),"x","")</f>
        <v/>
      </c>
      <c r="BV177" s="123" t="str">
        <f>IF(OR(U177="x",V177="x", W177="x",X177="x",Y177="x",Z177="x",AA177="x"),"x","")</f>
        <v/>
      </c>
      <c r="BW177" s="123" t="str">
        <f>IF(OR(AB177="x",AC177="x", AD177="x",AE177="x"),"x","")</f>
        <v/>
      </c>
      <c r="BX177" s="123" t="str">
        <f>IF(OR(AF177="x",AG177="x", AH177="x"),"x","")</f>
        <v/>
      </c>
      <c r="BY177" s="123" t="str">
        <f>IF(OR(AI177="x",T177="x"),"x","")</f>
        <v/>
      </c>
    </row>
    <row r="178" spans="71:77" ht="16" x14ac:dyDescent="0.2">
      <c r="BS178" s="123" t="str">
        <f>IF(OR(O178="x",P178="x"),"x","")</f>
        <v/>
      </c>
      <c r="BT178" s="123" t="str">
        <f>IF((Q178="x"),"x","")</f>
        <v/>
      </c>
      <c r="BU178" s="123" t="str">
        <f>IF(OR(R178="x",S178="x"),"x","")</f>
        <v/>
      </c>
      <c r="BV178" s="123" t="str">
        <f>IF(OR(U178="x",V178="x", W178="x",X178="x",Y178="x",Z178="x",AA178="x"),"x","")</f>
        <v/>
      </c>
      <c r="BW178" s="123" t="str">
        <f>IF(OR(AB178="x",AC178="x", AD178="x",AE178="x"),"x","")</f>
        <v/>
      </c>
      <c r="BX178" s="123" t="str">
        <f>IF(OR(AF178="x",AG178="x", AH178="x"),"x","")</f>
        <v/>
      </c>
      <c r="BY178" s="123" t="str">
        <f>IF(OR(AI178="x",T178="x"),"x","")</f>
        <v/>
      </c>
    </row>
    <row r="179" spans="71:77" ht="16" x14ac:dyDescent="0.2">
      <c r="BS179" s="123" t="str">
        <f>IF(OR(O179="x",P179="x"),"x","")</f>
        <v/>
      </c>
      <c r="BT179" s="123" t="str">
        <f>IF((Q179="x"),"x","")</f>
        <v/>
      </c>
      <c r="BU179" s="123" t="str">
        <f>IF(OR(R179="x",S179="x"),"x","")</f>
        <v/>
      </c>
      <c r="BV179" s="123" t="str">
        <f>IF(OR(U179="x",V179="x", W179="x",X179="x",Y179="x",Z179="x",AA179="x"),"x","")</f>
        <v/>
      </c>
      <c r="BW179" s="123" t="str">
        <f>IF(OR(AB179="x",AC179="x", AD179="x",AE179="x"),"x","")</f>
        <v/>
      </c>
      <c r="BX179" s="123" t="str">
        <f>IF(OR(AF179="x",AG179="x", AH179="x"),"x","")</f>
        <v/>
      </c>
      <c r="BY179" s="123" t="str">
        <f>IF(OR(AI179="x",T179="x"),"x","")</f>
        <v/>
      </c>
    </row>
    <row r="180" spans="71:77" ht="16" x14ac:dyDescent="0.2">
      <c r="BS180" s="123" t="str">
        <f>IF(OR(O180="x",P180="x"),"x","")</f>
        <v/>
      </c>
      <c r="BT180" s="123" t="str">
        <f>IF((Q180="x"),"x","")</f>
        <v/>
      </c>
      <c r="BU180" s="123" t="str">
        <f>IF(OR(R180="x",S180="x"),"x","")</f>
        <v/>
      </c>
      <c r="BV180" s="123" t="str">
        <f>IF(OR(U180="x",V180="x", W180="x",X180="x",Y180="x",Z180="x",AA180="x"),"x","")</f>
        <v/>
      </c>
      <c r="BW180" s="123" t="str">
        <f>IF(OR(AB180="x",AC180="x", AD180="x",AE180="x"),"x","")</f>
        <v/>
      </c>
      <c r="BX180" s="123" t="str">
        <f>IF(OR(AF180="x",AG180="x", AH180="x"),"x","")</f>
        <v/>
      </c>
      <c r="BY180" s="123" t="str">
        <f>IF(OR(AI180="x",T180="x"),"x","")</f>
        <v/>
      </c>
    </row>
    <row r="181" spans="71:77" ht="16" x14ac:dyDescent="0.2">
      <c r="BS181" s="123" t="str">
        <f>IF(OR(O181="x",P181="x"),"x","")</f>
        <v/>
      </c>
      <c r="BT181" s="123" t="str">
        <f>IF((Q181="x"),"x","")</f>
        <v/>
      </c>
      <c r="BU181" s="123" t="str">
        <f>IF(OR(R181="x",S181="x"),"x","")</f>
        <v/>
      </c>
      <c r="BV181" s="123" t="str">
        <f>IF(OR(U181="x",V181="x", W181="x",X181="x",Y181="x",Z181="x",AA181="x"),"x","")</f>
        <v/>
      </c>
      <c r="BW181" s="123" t="str">
        <f>IF(OR(AB181="x",AC181="x", AD181="x",AE181="x"),"x","")</f>
        <v/>
      </c>
      <c r="BX181" s="123" t="str">
        <f>IF(OR(AF181="x",AG181="x", AH181="x"),"x","")</f>
        <v/>
      </c>
      <c r="BY181" s="123" t="str">
        <f>IF(OR(AI181="x",T181="x"),"x","")</f>
        <v/>
      </c>
    </row>
    <row r="182" spans="71:77" ht="16" x14ac:dyDescent="0.2">
      <c r="BS182" s="123" t="str">
        <f>IF(OR(O182="x",P182="x"),"x","")</f>
        <v/>
      </c>
      <c r="BT182" s="123" t="str">
        <f>IF((Q182="x"),"x","")</f>
        <v/>
      </c>
      <c r="BU182" s="123" t="str">
        <f>IF(OR(R182="x",S182="x"),"x","")</f>
        <v/>
      </c>
      <c r="BV182" s="123" t="str">
        <f>IF(OR(U182="x",V182="x", W182="x",X182="x",Y182="x",Z182="x",AA182="x"),"x","")</f>
        <v/>
      </c>
      <c r="BW182" s="123" t="str">
        <f>IF(OR(AB182="x",AC182="x", AD182="x",AE182="x"),"x","")</f>
        <v/>
      </c>
      <c r="BX182" s="123" t="str">
        <f>IF(OR(AF182="x",AG182="x", AH182="x"),"x","")</f>
        <v/>
      </c>
      <c r="BY182" s="123" t="str">
        <f>IF(OR(AI182="x",T182="x"),"x","")</f>
        <v/>
      </c>
    </row>
    <row r="183" spans="71:77" ht="16" x14ac:dyDescent="0.2">
      <c r="BS183" s="123" t="str">
        <f>IF(OR(O183="x",P183="x"),"x","")</f>
        <v/>
      </c>
      <c r="BT183" s="123" t="str">
        <f>IF((Q183="x"),"x","")</f>
        <v/>
      </c>
      <c r="BU183" s="123" t="str">
        <f>IF(OR(R183="x",S183="x"),"x","")</f>
        <v/>
      </c>
      <c r="BV183" s="123" t="str">
        <f>IF(OR(U183="x",V183="x", W183="x",X183="x",Y183="x",Z183="x",AA183="x"),"x","")</f>
        <v/>
      </c>
      <c r="BW183" s="123" t="str">
        <f>IF(OR(AB183="x",AC183="x", AD183="x",AE183="x"),"x","")</f>
        <v/>
      </c>
      <c r="BX183" s="123" t="str">
        <f>IF(OR(AF183="x",AG183="x", AH183="x"),"x","")</f>
        <v/>
      </c>
      <c r="BY183" s="123" t="str">
        <f>IF(OR(AI183="x",T183="x"),"x","")</f>
        <v/>
      </c>
    </row>
    <row r="184" spans="71:77" ht="16" x14ac:dyDescent="0.2">
      <c r="BS184" s="123" t="str">
        <f>IF(OR(O184="x",P184="x"),"x","")</f>
        <v/>
      </c>
      <c r="BT184" s="123" t="str">
        <f>IF((Q184="x"),"x","")</f>
        <v/>
      </c>
      <c r="BU184" s="123" t="str">
        <f>IF(OR(R184="x",S184="x"),"x","")</f>
        <v/>
      </c>
      <c r="BV184" s="123" t="str">
        <f>IF(OR(U184="x",V184="x", W184="x",X184="x",Y184="x",Z184="x",AA184="x"),"x","")</f>
        <v/>
      </c>
      <c r="BW184" s="123" t="str">
        <f>IF(OR(AB184="x",AC184="x", AD184="x",AE184="x"),"x","")</f>
        <v/>
      </c>
      <c r="BX184" s="123" t="str">
        <f>IF(OR(AF184="x",AG184="x", AH184="x"),"x","")</f>
        <v/>
      </c>
      <c r="BY184" s="123" t="str">
        <f>IF(OR(AI184="x",T184="x"),"x","")</f>
        <v/>
      </c>
    </row>
    <row r="185" spans="71:77" ht="16" x14ac:dyDescent="0.2">
      <c r="BS185" s="123" t="str">
        <f>IF(OR(O185="x",P185="x"),"x","")</f>
        <v/>
      </c>
      <c r="BT185" s="123" t="str">
        <f>IF((Q185="x"),"x","")</f>
        <v/>
      </c>
      <c r="BU185" s="123" t="str">
        <f>IF(OR(R185="x",S185="x"),"x","")</f>
        <v/>
      </c>
      <c r="BV185" s="123" t="str">
        <f>IF(OR(U185="x",V185="x", W185="x",X185="x",Y185="x",Z185="x",AA185="x"),"x","")</f>
        <v/>
      </c>
      <c r="BW185" s="123" t="str">
        <f>IF(OR(AB185="x",AC185="x", AD185="x",AE185="x"),"x","")</f>
        <v/>
      </c>
      <c r="BX185" s="123" t="str">
        <f>IF(OR(AF185="x",AG185="x", AH185="x"),"x","")</f>
        <v/>
      </c>
      <c r="BY185" s="123" t="str">
        <f>IF(OR(AI185="x",T185="x"),"x","")</f>
        <v/>
      </c>
    </row>
    <row r="186" spans="71:77" ht="16" x14ac:dyDescent="0.2">
      <c r="BS186" s="123" t="str">
        <f>IF(OR(O186="x",P186="x"),"x","")</f>
        <v/>
      </c>
      <c r="BT186" s="123" t="str">
        <f>IF((Q186="x"),"x","")</f>
        <v/>
      </c>
      <c r="BU186" s="123" t="str">
        <f>IF(OR(R186="x",S186="x"),"x","")</f>
        <v/>
      </c>
      <c r="BV186" s="123" t="str">
        <f>IF(OR(U186="x",V186="x", W186="x",X186="x",Y186="x",Z186="x",AA186="x"),"x","")</f>
        <v/>
      </c>
      <c r="BW186" s="123" t="str">
        <f>IF(OR(AB186="x",AC186="x", AD186="x",AE186="x"),"x","")</f>
        <v/>
      </c>
      <c r="BX186" s="123" t="str">
        <f>IF(OR(AF186="x",AG186="x", AH186="x"),"x","")</f>
        <v/>
      </c>
      <c r="BY186" s="123" t="str">
        <f>IF(OR(AI186="x",T186="x"),"x","")</f>
        <v/>
      </c>
    </row>
    <row r="187" spans="71:77" ht="16" x14ac:dyDescent="0.2">
      <c r="BS187" s="123" t="str">
        <f>IF(OR(O187="x",P187="x"),"x","")</f>
        <v/>
      </c>
      <c r="BT187" s="123" t="str">
        <f>IF((Q187="x"),"x","")</f>
        <v/>
      </c>
      <c r="BU187" s="123" t="str">
        <f>IF(OR(R187="x",S187="x"),"x","")</f>
        <v/>
      </c>
      <c r="BV187" s="123" t="str">
        <f>IF(OR(U187="x",V187="x", W187="x",X187="x",Y187="x",Z187="x",AA187="x"),"x","")</f>
        <v/>
      </c>
      <c r="BW187" s="123" t="str">
        <f>IF(OR(AB187="x",AC187="x", AD187="x",AE187="x"),"x","")</f>
        <v/>
      </c>
      <c r="BX187" s="123" t="str">
        <f>IF(OR(AF187="x",AG187="x", AH187="x"),"x","")</f>
        <v/>
      </c>
      <c r="BY187" s="123" t="str">
        <f>IF(OR(AI187="x",T187="x"),"x","")</f>
        <v/>
      </c>
    </row>
    <row r="188" spans="71:77" ht="16" x14ac:dyDescent="0.2">
      <c r="BS188" s="123" t="str">
        <f>IF(OR(O188="x",P188="x"),"x","")</f>
        <v/>
      </c>
      <c r="BT188" s="123" t="str">
        <f>IF((Q188="x"),"x","")</f>
        <v/>
      </c>
      <c r="BU188" s="123" t="str">
        <f>IF(OR(R188="x",S188="x"),"x","")</f>
        <v/>
      </c>
      <c r="BV188" s="123" t="str">
        <f>IF(OR(U188="x",V188="x", W188="x",X188="x",Y188="x",Z188="x",AA188="x"),"x","")</f>
        <v/>
      </c>
      <c r="BW188" s="123" t="str">
        <f>IF(OR(AB188="x",AC188="x", AD188="x",AE188="x"),"x","")</f>
        <v/>
      </c>
      <c r="BX188" s="123" t="str">
        <f>IF(OR(AF188="x",AG188="x", AH188="x"),"x","")</f>
        <v/>
      </c>
      <c r="BY188" s="123" t="str">
        <f>IF(OR(AI188="x",T188="x"),"x","")</f>
        <v/>
      </c>
    </row>
    <row r="189" spans="71:77" ht="16" x14ac:dyDescent="0.2">
      <c r="BS189" s="123" t="str">
        <f>IF(OR(O189="x",P189="x"),"x","")</f>
        <v/>
      </c>
      <c r="BT189" s="123" t="str">
        <f>IF((Q189="x"),"x","")</f>
        <v/>
      </c>
      <c r="BU189" s="123" t="str">
        <f>IF(OR(R189="x",S189="x"),"x","")</f>
        <v/>
      </c>
      <c r="BV189" s="123" t="str">
        <f>IF(OR(U189="x",V189="x", W189="x",X189="x",Y189="x",Z189="x",AA189="x"),"x","")</f>
        <v/>
      </c>
      <c r="BW189" s="123" t="str">
        <f>IF(OR(AB189="x",AC189="x", AD189="x",AE189="x"),"x","")</f>
        <v/>
      </c>
      <c r="BX189" s="123" t="str">
        <f>IF(OR(AF189="x",AG189="x", AH189="x"),"x","")</f>
        <v/>
      </c>
      <c r="BY189" s="123" t="str">
        <f>IF(OR(AI189="x",T189="x"),"x","")</f>
        <v/>
      </c>
    </row>
    <row r="190" spans="71:77" ht="16" x14ac:dyDescent="0.2">
      <c r="BS190" s="123" t="str">
        <f>IF(OR(O190="x",P190="x"),"x","")</f>
        <v/>
      </c>
      <c r="BT190" s="123" t="str">
        <f>IF((Q190="x"),"x","")</f>
        <v/>
      </c>
      <c r="BU190" s="123" t="str">
        <f>IF(OR(R190="x",S190="x"),"x","")</f>
        <v/>
      </c>
      <c r="BV190" s="123" t="str">
        <f>IF(OR(U190="x",V190="x", W190="x",X190="x",Y190="x",Z190="x",AA190="x"),"x","")</f>
        <v/>
      </c>
      <c r="BW190" s="123" t="str">
        <f>IF(OR(AB190="x",AC190="x", AD190="x",AE190="x"),"x","")</f>
        <v/>
      </c>
      <c r="BX190" s="123" t="str">
        <f>IF(OR(AF190="x",AG190="x", AH190="x"),"x","")</f>
        <v/>
      </c>
      <c r="BY190" s="123" t="str">
        <f>IF(OR(AI190="x",T190="x"),"x","")</f>
        <v/>
      </c>
    </row>
    <row r="191" spans="71:77" ht="16" x14ac:dyDescent="0.2">
      <c r="BS191" s="123" t="str">
        <f>IF(OR(O191="x",P191="x"),"x","")</f>
        <v/>
      </c>
      <c r="BT191" s="123" t="str">
        <f>IF((Q191="x"),"x","")</f>
        <v/>
      </c>
      <c r="BU191" s="123" t="str">
        <f>IF(OR(R191="x",S191="x"),"x","")</f>
        <v/>
      </c>
      <c r="BV191" s="123" t="str">
        <f>IF(OR(U191="x",V191="x", W191="x",X191="x",Y191="x",Z191="x",AA191="x"),"x","")</f>
        <v/>
      </c>
      <c r="BW191" s="123" t="str">
        <f>IF(OR(AB191="x",AC191="x", AD191="x",AE191="x"),"x","")</f>
        <v/>
      </c>
      <c r="BX191" s="123" t="str">
        <f>IF(OR(AF191="x",AG191="x", AH191="x"),"x","")</f>
        <v/>
      </c>
      <c r="BY191" s="123" t="str">
        <f>IF(OR(AI191="x",T191="x"),"x","")</f>
        <v/>
      </c>
    </row>
    <row r="192" spans="71:77" ht="16" x14ac:dyDescent="0.2">
      <c r="BS192" s="123" t="str">
        <f>IF(OR(O192="x",P192="x"),"x","")</f>
        <v/>
      </c>
      <c r="BT192" s="123" t="str">
        <f>IF((Q192="x"),"x","")</f>
        <v/>
      </c>
      <c r="BU192" s="123" t="str">
        <f>IF(OR(R192="x",S192="x"),"x","")</f>
        <v/>
      </c>
      <c r="BV192" s="123" t="str">
        <f>IF(OR(U192="x",V192="x", W192="x",X192="x",Y192="x",Z192="x",AA192="x"),"x","")</f>
        <v/>
      </c>
      <c r="BW192" s="123" t="str">
        <f>IF(OR(AB192="x",AC192="x", AD192="x",AE192="x"),"x","")</f>
        <v/>
      </c>
      <c r="BX192" s="123" t="str">
        <f>IF(OR(AF192="x",AG192="x", AH192="x"),"x","")</f>
        <v/>
      </c>
      <c r="BY192" s="123" t="str">
        <f>IF(OR(AI192="x",T192="x"),"x","")</f>
        <v/>
      </c>
    </row>
    <row r="193" spans="71:77" ht="16" x14ac:dyDescent="0.2">
      <c r="BS193" s="123" t="str">
        <f>IF(OR(O193="x",P193="x"),"x","")</f>
        <v/>
      </c>
      <c r="BT193" s="123" t="str">
        <f>IF((Q193="x"),"x","")</f>
        <v/>
      </c>
      <c r="BU193" s="123" t="str">
        <f>IF(OR(R193="x",S193="x"),"x","")</f>
        <v/>
      </c>
      <c r="BV193" s="123" t="str">
        <f>IF(OR(U193="x",V193="x", W193="x",X193="x",Y193="x",Z193="x",AA193="x"),"x","")</f>
        <v/>
      </c>
      <c r="BW193" s="123" t="str">
        <f>IF(OR(AB193="x",AC193="x", AD193="x",AE193="x"),"x","")</f>
        <v/>
      </c>
      <c r="BX193" s="123" t="str">
        <f>IF(OR(AF193="x",AG193="x", AH193="x"),"x","")</f>
        <v/>
      </c>
      <c r="BY193" s="123" t="str">
        <f>IF(OR(AI193="x",T193="x"),"x","")</f>
        <v/>
      </c>
    </row>
    <row r="194" spans="71:77" ht="16" x14ac:dyDescent="0.2">
      <c r="BS194" s="123" t="str">
        <f>IF(OR(O194="x",P194="x"),"x","")</f>
        <v/>
      </c>
      <c r="BT194" s="123" t="str">
        <f>IF((Q194="x"),"x","")</f>
        <v/>
      </c>
      <c r="BU194" s="123" t="str">
        <f>IF(OR(R194="x",S194="x"),"x","")</f>
        <v/>
      </c>
      <c r="BV194" s="123" t="str">
        <f>IF(OR(U194="x",V194="x", W194="x",X194="x",Y194="x",Z194="x",AA194="x"),"x","")</f>
        <v/>
      </c>
      <c r="BW194" s="123" t="str">
        <f>IF(OR(AB194="x",AC194="x", AD194="x",AE194="x"),"x","")</f>
        <v/>
      </c>
      <c r="BX194" s="123" t="str">
        <f>IF(OR(AF194="x",AG194="x", AH194="x"),"x","")</f>
        <v/>
      </c>
      <c r="BY194" s="123" t="str">
        <f>IF(OR(AI194="x",T194="x"),"x","")</f>
        <v/>
      </c>
    </row>
  </sheetData>
  <autoFilter ref="A1:BY194" xr:uid="{9DE4123C-7082-B24E-A417-EB37A5403B4C}"/>
  <hyperlinks>
    <hyperlink ref="I73" r:id="rId1" xr:uid="{5CFFDE16-3F74-954B-9CE2-0067250A17DB}"/>
    <hyperlink ref="I56" r:id="rId2" xr:uid="{67C44FA4-3CED-AF45-A15F-C170D139324A}"/>
    <hyperlink ref="I55" r:id="rId3" xr:uid="{73F8104B-59C9-8C49-89AA-B3F8579462A0}"/>
    <hyperlink ref="I54" r:id="rId4" xr:uid="{BAD5A027-334E-154A-8A1D-83F5B17B8EE2}"/>
    <hyperlink ref="I53" r:id="rId5" xr:uid="{23508541-EA9C-FF42-B173-7F009111EBA9}"/>
    <hyperlink ref="I102" r:id="rId6" xr:uid="{AECBB39E-6F36-0941-B4BF-B87BC56089C1}"/>
    <hyperlink ref="I103" r:id="rId7" xr:uid="{C812E99B-D564-734E-AE2E-45DA412B0EB8}"/>
    <hyperlink ref="I104" r:id="rId8" xr:uid="{D81B6ED7-D44A-F346-BF00-0556B34CC619}"/>
    <hyperlink ref="I105" r:id="rId9" xr:uid="{65A907E4-7DAA-3243-BB52-649B10F151FB}"/>
    <hyperlink ref="I101" r:id="rId10" xr:uid="{296DE01D-46B0-B347-8223-AB9871B1111B}"/>
    <hyperlink ref="I100" r:id="rId11" xr:uid="{0DA77EFE-1F2E-414B-A861-1EEA041A9FA4}"/>
    <hyperlink ref="I99" r:id="rId12" xr:uid="{A0ED1A8F-5ADF-A543-BD6C-33E895FBD1E7}"/>
    <hyperlink ref="I98" r:id="rId13" xr:uid="{BE779C61-EC84-5145-9404-1FC95E1EFC14}"/>
    <hyperlink ref="I97" r:id="rId14" xr:uid="{4438A6DD-6458-3948-8BAE-E10B20A6224A}"/>
    <hyperlink ref="I96" r:id="rId15" xr:uid="{647328CF-764B-1340-AF6D-6F670B808A8F}"/>
    <hyperlink ref="I95" r:id="rId16" xr:uid="{A544FE10-CDC5-2B42-BAB6-5485F9EF19E3}"/>
    <hyperlink ref="I94" r:id="rId17" xr:uid="{B122D30A-45D1-D84F-B144-F804903CD028}"/>
    <hyperlink ref="I93" r:id="rId18" xr:uid="{DF981F36-1805-054A-8523-18600AD2792A}"/>
    <hyperlink ref="I92" r:id="rId19" xr:uid="{A0935583-8A58-7847-9B57-F8E70DD4E3BA}"/>
    <hyperlink ref="I91" r:id="rId20" xr:uid="{95CBF4C1-28B3-164A-95C6-A984C5C2D9A2}"/>
    <hyperlink ref="I90" r:id="rId21" xr:uid="{088892D0-E557-0948-9F50-2586BCC643C6}"/>
    <hyperlink ref="I89" r:id="rId22" xr:uid="{47F28A98-049A-2045-BC6C-22C99E3D365D}"/>
    <hyperlink ref="I88" r:id="rId23" xr:uid="{90B19FC9-EF2A-0C42-B6A6-D05FFD655B66}"/>
    <hyperlink ref="I87" r:id="rId24" xr:uid="{F6E0B2BD-936E-424F-9F10-C2C53781A173}"/>
    <hyperlink ref="I86" r:id="rId25" xr:uid="{A65998F3-8419-504D-8E06-4DA48EBDAE95}"/>
    <hyperlink ref="I85" r:id="rId26" xr:uid="{3183D531-17E5-4C46-B689-4EC0B629D193}"/>
    <hyperlink ref="I84" r:id="rId27" xr:uid="{FE547615-0B48-0844-A1BA-C0DE84DFA75E}"/>
    <hyperlink ref="I83" r:id="rId28" xr:uid="{68DDBADD-DF8A-3243-A1AF-E35953B9637B}"/>
    <hyperlink ref="I82" r:id="rId29" xr:uid="{B77C571F-0962-3F48-A698-AC4BE21BEE6E}"/>
    <hyperlink ref="I81" r:id="rId30" xr:uid="{940A2997-B22B-8A4A-8B56-58162A0448A2}"/>
    <hyperlink ref="I80" r:id="rId31" xr:uid="{C7AA3F39-0973-734B-9D82-0D6BA3613EAC}"/>
    <hyperlink ref="I78" r:id="rId32" xr:uid="{F6F590FC-ECC0-DE4E-97D4-93E0C8C683D4}"/>
    <hyperlink ref="I77" r:id="rId33" xr:uid="{F070B8D7-103A-9544-8BFD-36A41F98AFD0}"/>
    <hyperlink ref="I52" r:id="rId34" xr:uid="{60F0A3E5-0E93-AF4E-BE11-F167161482F9}"/>
    <hyperlink ref="I49" r:id="rId35" xr:uid="{A382071B-9372-8E47-830E-1D55A5DBADC7}"/>
    <hyperlink ref="I50" r:id="rId36" xr:uid="{93626E71-B633-2F46-AC2A-13307A0F3374}"/>
    <hyperlink ref="I51" r:id="rId37" xr:uid="{BFD6E834-EFF6-B640-ACBE-C3DF2CCC7837}"/>
    <hyperlink ref="I2" r:id="rId38" xr:uid="{815BB35F-FCA4-784C-88CD-BB3894133C5B}"/>
    <hyperlink ref="I3" r:id="rId39" xr:uid="{4F37469D-B5DB-9449-8A69-04D7F0E7D267}"/>
    <hyperlink ref="I4" r:id="rId40" xr:uid="{5F8851FC-9578-124A-8DF7-C2D637F3621B}"/>
    <hyperlink ref="I5" r:id="rId41" xr:uid="{A8DC6150-2ED5-8E47-8734-EBF10AB153FE}"/>
    <hyperlink ref="I6" r:id="rId42" xr:uid="{50636E0B-4469-5E4D-81B7-BD634C9652AC}"/>
    <hyperlink ref="I7" r:id="rId43" xr:uid="{6AC2278C-C322-7C48-821C-9BE9BD16E698}"/>
    <hyperlink ref="I8" r:id="rId44" xr:uid="{F3EA13EE-E0FA-8948-851A-5B6872022594}"/>
    <hyperlink ref="I9" r:id="rId45" xr:uid="{A0177202-68D2-9643-BDB2-BB38F95338B9}"/>
    <hyperlink ref="I10" r:id="rId46" xr:uid="{ED9F9F17-7C61-9B4C-811E-387953F4BDE9}"/>
    <hyperlink ref="I11" r:id="rId47" xr:uid="{634CCBE8-5C62-8A49-8EBB-9FC29E6D2507}"/>
    <hyperlink ref="I12" r:id="rId48" xr:uid="{ACD1BBBE-9FD1-324B-B4C6-6051E2F4BE31}"/>
    <hyperlink ref="I13" r:id="rId49" xr:uid="{B4DFECB4-AD07-C34C-B9E5-84F2CFA1AF4F}"/>
    <hyperlink ref="I14" r:id="rId50" xr:uid="{2E8369B9-7A42-0D4A-96C7-975609D7DA9F}"/>
    <hyperlink ref="I15" r:id="rId51" xr:uid="{736B00D9-EF82-974F-8C4A-E3AC3EAE2249}"/>
    <hyperlink ref="I16" r:id="rId52" xr:uid="{C7C65957-2162-CB43-9CBA-DCF43B46DFF2}"/>
    <hyperlink ref="I17" r:id="rId53" xr:uid="{3A880649-CF10-9C4A-A541-18E537F3DFAE}"/>
    <hyperlink ref="I18" r:id="rId54" xr:uid="{EAC7B76A-9096-A64A-A57B-3534573E5C91}"/>
    <hyperlink ref="I19" r:id="rId55" xr:uid="{2B00D19A-7AC0-694E-AAE3-59D7D67DB632}"/>
    <hyperlink ref="I20" r:id="rId56" xr:uid="{734BFDC0-5F37-F94A-9B80-399A0D9F9F51}"/>
    <hyperlink ref="I23" r:id="rId57" xr:uid="{BA30DB39-8F06-3240-B65C-12707306C0AB}"/>
    <hyperlink ref="I24" r:id="rId58" xr:uid="{57145C49-4179-E64B-BDF1-94A474043CB8}"/>
    <hyperlink ref="I25" r:id="rId59" xr:uid="{5EBEBE5E-D60C-9744-9B94-6E4796060FBB}"/>
    <hyperlink ref="I26" r:id="rId60" xr:uid="{EA41700F-4DED-7145-9650-0B50323C0927}"/>
    <hyperlink ref="I27" r:id="rId61" location="pdf-link" xr:uid="{71853617-56AE-7E4D-AA08-089276EC68AC}"/>
    <hyperlink ref="I29" r:id="rId62" xr:uid="{6B492701-3BFA-9E4B-9C63-4D13EF7AB51F}"/>
    <hyperlink ref="I30" r:id="rId63" xr:uid="{AE26C919-34F3-0846-840C-50788E5068D9}"/>
    <hyperlink ref="I31" r:id="rId64" xr:uid="{801803B1-1AAD-1348-B4FB-4889FD8E3F3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7EDFA-E3CB-FB49-892D-AD69D838EA06}">
  <dimension ref="A1:CK115"/>
  <sheetViews>
    <sheetView zoomScaleNormal="63" workbookViewId="0">
      <pane ySplit="1" topLeftCell="A2" activePane="bottomLeft" state="frozen"/>
      <selection activeCell="G110" sqref="G110"/>
      <selection pane="bottomLeft" activeCell="AY29" sqref="AY29"/>
    </sheetView>
  </sheetViews>
  <sheetFormatPr baseColWidth="10" defaultColWidth="10.83203125" defaultRowHeight="15" x14ac:dyDescent="0.2"/>
  <cols>
    <col min="1" max="1" width="31.5" style="119" customWidth="1"/>
    <col min="2" max="3" width="10.83203125" style="119"/>
    <col min="4" max="6" width="10.83203125" style="119" customWidth="1"/>
    <col min="7" max="7" width="70.6640625" style="119" customWidth="1"/>
    <col min="8" max="28" width="10.83203125" style="120" hidden="1" customWidth="1"/>
    <col min="29" max="33" width="10.83203125" style="119"/>
    <col min="34" max="34" width="10.83203125" style="120"/>
    <col min="35" max="36" width="10.83203125" style="119"/>
    <col min="37" max="47" width="10.83203125" style="121" customWidth="1"/>
    <col min="48" max="74" width="10.83203125" style="119" customWidth="1"/>
    <col min="75" max="75" width="10.83203125" style="119"/>
    <col min="76" max="78" width="0" style="119" hidden="1" customWidth="1"/>
    <col min="79" max="85" width="10.83203125" style="120"/>
    <col min="86" max="88" width="0" style="119" hidden="1" customWidth="1"/>
    <col min="89" max="89" width="8.5" style="119" hidden="1" customWidth="1"/>
    <col min="90" max="16384" width="10.83203125" style="119"/>
  </cols>
  <sheetData>
    <row r="1" spans="1:89" s="235" customFormat="1" ht="194" thickBot="1" x14ac:dyDescent="0.25">
      <c r="A1" s="220" t="s">
        <v>19</v>
      </c>
      <c r="B1" s="199" t="s">
        <v>20</v>
      </c>
      <c r="C1" s="220" t="s">
        <v>21</v>
      </c>
      <c r="D1" s="199" t="s">
        <v>2252</v>
      </c>
      <c r="E1" s="199" t="s">
        <v>2260</v>
      </c>
      <c r="F1" s="199" t="s">
        <v>2261</v>
      </c>
      <c r="G1" s="221" t="s">
        <v>22</v>
      </c>
      <c r="H1" s="222" t="s">
        <v>0</v>
      </c>
      <c r="I1" s="223" t="s">
        <v>1</v>
      </c>
      <c r="J1" s="223" t="s">
        <v>109</v>
      </c>
      <c r="K1" s="223" t="s">
        <v>138</v>
      </c>
      <c r="L1" s="223" t="s">
        <v>139</v>
      </c>
      <c r="M1" s="223" t="s">
        <v>5</v>
      </c>
      <c r="N1" s="223" t="s">
        <v>6</v>
      </c>
      <c r="O1" s="224" t="s">
        <v>7</v>
      </c>
      <c r="P1" s="224" t="s">
        <v>8</v>
      </c>
      <c r="Q1" s="224" t="s">
        <v>9</v>
      </c>
      <c r="R1" s="224" t="s">
        <v>10</v>
      </c>
      <c r="S1" s="224" t="s">
        <v>11</v>
      </c>
      <c r="T1" s="224" t="s">
        <v>12</v>
      </c>
      <c r="U1" s="224" t="s">
        <v>13</v>
      </c>
      <c r="V1" s="224" t="s">
        <v>140</v>
      </c>
      <c r="W1" s="224" t="s">
        <v>14</v>
      </c>
      <c r="X1" s="224" t="s">
        <v>15</v>
      </c>
      <c r="Y1" s="224" t="s">
        <v>16</v>
      </c>
      <c r="Z1" s="223" t="s">
        <v>18</v>
      </c>
      <c r="AA1" s="223" t="s">
        <v>17</v>
      </c>
      <c r="AB1" s="225" t="s">
        <v>41</v>
      </c>
      <c r="AC1" s="220" t="s">
        <v>2262</v>
      </c>
      <c r="AD1" s="199" t="s">
        <v>23</v>
      </c>
      <c r="AE1" s="199" t="s">
        <v>24</v>
      </c>
      <c r="AF1" s="199" t="s">
        <v>2263</v>
      </c>
      <c r="AG1" s="221" t="s">
        <v>2264</v>
      </c>
      <c r="AH1" s="210" t="s">
        <v>862</v>
      </c>
      <c r="AI1" s="208" t="s">
        <v>863</v>
      </c>
      <c r="AJ1" s="209" t="s">
        <v>864</v>
      </c>
      <c r="AK1" s="210" t="s">
        <v>845</v>
      </c>
      <c r="AL1" s="208" t="s">
        <v>846</v>
      </c>
      <c r="AM1" s="208" t="s">
        <v>847</v>
      </c>
      <c r="AN1" s="208" t="s">
        <v>848</v>
      </c>
      <c r="AO1" s="208" t="s">
        <v>849</v>
      </c>
      <c r="AP1" s="208" t="s">
        <v>850</v>
      </c>
      <c r="AQ1" s="208" t="s">
        <v>851</v>
      </c>
      <c r="AR1" s="208" t="s">
        <v>852</v>
      </c>
      <c r="AS1" s="208" t="s">
        <v>853</v>
      </c>
      <c r="AT1" s="208" t="s">
        <v>854</v>
      </c>
      <c r="AU1" s="209" t="s">
        <v>855</v>
      </c>
      <c r="AV1" s="226" t="s">
        <v>128</v>
      </c>
      <c r="AW1" s="227" t="s">
        <v>144</v>
      </c>
      <c r="AX1" s="227" t="s">
        <v>183</v>
      </c>
      <c r="AY1" s="227" t="s">
        <v>184</v>
      </c>
      <c r="AZ1" s="226" t="s">
        <v>141</v>
      </c>
      <c r="BA1" s="227" t="s">
        <v>144</v>
      </c>
      <c r="BB1" s="227" t="s">
        <v>183</v>
      </c>
      <c r="BC1" s="228" t="s">
        <v>184</v>
      </c>
      <c r="BD1" s="229" t="s">
        <v>142</v>
      </c>
      <c r="BE1" s="227" t="s">
        <v>144</v>
      </c>
      <c r="BF1" s="227" t="s">
        <v>183</v>
      </c>
      <c r="BG1" s="228" t="s">
        <v>145</v>
      </c>
      <c r="BH1" s="226" t="s">
        <v>143</v>
      </c>
      <c r="BI1" s="227" t="s">
        <v>144</v>
      </c>
      <c r="BJ1" s="227" t="s">
        <v>183</v>
      </c>
      <c r="BK1" s="227" t="s">
        <v>145</v>
      </c>
      <c r="BL1" s="220" t="s">
        <v>2265</v>
      </c>
      <c r="BM1" s="199" t="s">
        <v>2266</v>
      </c>
      <c r="BN1" s="199" t="s">
        <v>2267</v>
      </c>
      <c r="BO1" s="199" t="s">
        <v>2268</v>
      </c>
      <c r="BP1" s="221" t="s">
        <v>2269</v>
      </c>
      <c r="BQ1" s="230" t="s">
        <v>2270</v>
      </c>
      <c r="BR1" s="230" t="s">
        <v>2271</v>
      </c>
      <c r="BS1" s="230" t="s">
        <v>2272</v>
      </c>
      <c r="BT1" s="230" t="s">
        <v>2273</v>
      </c>
      <c r="BU1" s="231" t="s">
        <v>2274</v>
      </c>
      <c r="BV1" s="220" t="s">
        <v>25</v>
      </c>
      <c r="BW1" s="199" t="s">
        <v>2275</v>
      </c>
      <c r="BX1" s="199" t="s">
        <v>26</v>
      </c>
      <c r="BY1" s="199" t="s">
        <v>2246</v>
      </c>
      <c r="BZ1" s="199" t="s">
        <v>2276</v>
      </c>
      <c r="CA1" s="220" t="s">
        <v>2243</v>
      </c>
      <c r="CB1" s="199" t="s">
        <v>29</v>
      </c>
      <c r="CC1" s="199" t="s">
        <v>2242</v>
      </c>
      <c r="CD1" s="199" t="s">
        <v>2241</v>
      </c>
      <c r="CE1" s="199" t="s">
        <v>120</v>
      </c>
      <c r="CF1" s="199" t="s">
        <v>2240</v>
      </c>
      <c r="CG1" s="199" t="s">
        <v>2239</v>
      </c>
      <c r="CH1" s="221" t="s">
        <v>2277</v>
      </c>
      <c r="CI1" s="232" t="s">
        <v>2278</v>
      </c>
      <c r="CJ1" s="233" t="s">
        <v>2279</v>
      </c>
      <c r="CK1" s="234" t="s">
        <v>2280</v>
      </c>
    </row>
    <row r="2" spans="1:89" ht="17" thickBot="1" x14ac:dyDescent="0.25">
      <c r="A2" s="119" t="s">
        <v>2281</v>
      </c>
      <c r="B2" s="236" t="s">
        <v>2282</v>
      </c>
      <c r="C2" s="165" t="s">
        <v>27</v>
      </c>
      <c r="D2" s="119" t="s">
        <v>28</v>
      </c>
      <c r="E2" s="119" t="s">
        <v>74</v>
      </c>
      <c r="F2" s="119" t="s">
        <v>74</v>
      </c>
      <c r="G2" s="236" t="s">
        <v>2283</v>
      </c>
      <c r="J2" s="237" t="s">
        <v>205</v>
      </c>
      <c r="N2" s="237" t="s">
        <v>205</v>
      </c>
      <c r="Q2" s="237" t="s">
        <v>205</v>
      </c>
      <c r="R2" s="237" t="s">
        <v>205</v>
      </c>
      <c r="U2" s="237" t="s">
        <v>205</v>
      </c>
      <c r="AC2" s="139" t="s">
        <v>31</v>
      </c>
      <c r="AD2" s="119" t="s">
        <v>215</v>
      </c>
      <c r="AE2" s="119" t="s">
        <v>215</v>
      </c>
      <c r="AF2" s="119">
        <v>2016</v>
      </c>
      <c r="AG2" s="236" t="s">
        <v>2283</v>
      </c>
      <c r="AI2" s="120"/>
      <c r="AJ2" s="238"/>
      <c r="AO2" s="121" t="s">
        <v>205</v>
      </c>
      <c r="AP2" s="121" t="s">
        <v>205</v>
      </c>
      <c r="AQ2" s="121" t="s">
        <v>205</v>
      </c>
      <c r="AR2" s="121" t="s">
        <v>205</v>
      </c>
      <c r="AU2" s="239"/>
      <c r="AV2" s="240"/>
      <c r="AW2" s="241"/>
      <c r="AX2" s="241"/>
      <c r="AY2" s="241"/>
      <c r="AZ2" s="195" t="s">
        <v>205</v>
      </c>
      <c r="BA2" s="241" t="s">
        <v>156</v>
      </c>
      <c r="BB2" s="241" t="s">
        <v>162</v>
      </c>
      <c r="BC2" s="242" t="s">
        <v>164</v>
      </c>
      <c r="BD2" s="243" t="s">
        <v>205</v>
      </c>
      <c r="BE2" s="241" t="s">
        <v>177</v>
      </c>
      <c r="BF2" s="241" t="s">
        <v>170</v>
      </c>
      <c r="BG2" s="242" t="s">
        <v>171</v>
      </c>
      <c r="BH2" s="195" t="s">
        <v>205</v>
      </c>
      <c r="BI2" s="241" t="s">
        <v>179</v>
      </c>
      <c r="BJ2" s="241"/>
      <c r="BK2" s="138"/>
      <c r="BL2" s="139" t="s">
        <v>2284</v>
      </c>
      <c r="BM2" s="119" t="s">
        <v>2285</v>
      </c>
      <c r="BN2" s="119" t="s">
        <v>2286</v>
      </c>
      <c r="BP2" s="137"/>
      <c r="BV2" s="139" t="s">
        <v>33</v>
      </c>
      <c r="BW2" s="236" t="s">
        <v>1511</v>
      </c>
      <c r="BX2" s="119" t="s">
        <v>33</v>
      </c>
      <c r="BZ2" s="119">
        <v>1</v>
      </c>
      <c r="CA2" s="141" t="str">
        <f>IF(OR(H2="x",I2="x"),"x","")</f>
        <v/>
      </c>
      <c r="CB2" s="123" t="str">
        <f>IF((J2="x"),"x","")</f>
        <v>x</v>
      </c>
      <c r="CC2" s="123" t="str">
        <f>IF(OR(K2="x",L2="x"),"x","")</f>
        <v/>
      </c>
      <c r="CD2" s="123" t="str">
        <f>IF(OR(N2="x",O2="x", P2="x",Q2="x",R2="x",S2="x",T2="x"),"x","")</f>
        <v>x</v>
      </c>
      <c r="CE2" s="123" t="str">
        <f>IF(OR(U2="x",V2="x", W2="x",X2="x"),"x","")</f>
        <v>x</v>
      </c>
      <c r="CF2" s="123" t="str">
        <f>IF(OR(Y2="x",Z2="x", AA2="x"),"x","")</f>
        <v/>
      </c>
      <c r="CG2" s="123" t="str">
        <f>IF(OR(AB2="x",M2="x"),"x","")</f>
        <v/>
      </c>
      <c r="CI2" s="141" t="s">
        <v>2287</v>
      </c>
      <c r="CJ2" s="244"/>
      <c r="CK2" s="136"/>
    </row>
    <row r="3" spans="1:89" ht="17" thickBot="1" x14ac:dyDescent="0.25">
      <c r="A3" s="119" t="s">
        <v>2288</v>
      </c>
      <c r="B3" s="137" t="s">
        <v>2289</v>
      </c>
      <c r="C3" s="142" t="s">
        <v>2290</v>
      </c>
      <c r="D3" s="119" t="s">
        <v>34</v>
      </c>
      <c r="E3" s="119" t="s">
        <v>74</v>
      </c>
      <c r="F3" s="119" t="s">
        <v>73</v>
      </c>
      <c r="G3" s="137" t="s">
        <v>2291</v>
      </c>
      <c r="I3" s="237"/>
      <c r="J3" s="237" t="s">
        <v>205</v>
      </c>
      <c r="K3" s="237"/>
      <c r="L3" s="237"/>
      <c r="M3" s="237"/>
      <c r="N3" s="237"/>
      <c r="O3" s="237"/>
      <c r="P3" s="237"/>
      <c r="Q3" s="237"/>
      <c r="R3" s="237"/>
      <c r="S3" s="237"/>
      <c r="T3" s="237"/>
      <c r="U3" s="237" t="s">
        <v>205</v>
      </c>
      <c r="V3" s="237"/>
      <c r="W3" s="237"/>
      <c r="X3" s="237"/>
      <c r="Y3" s="237"/>
      <c r="Z3" s="237"/>
      <c r="AA3" s="237"/>
      <c r="AB3" s="245" t="s">
        <v>205</v>
      </c>
      <c r="AC3" s="139" t="s">
        <v>31</v>
      </c>
      <c r="AD3" s="119" t="s">
        <v>37</v>
      </c>
      <c r="AE3" s="119" t="s">
        <v>2292</v>
      </c>
      <c r="AF3" s="119">
        <v>2011</v>
      </c>
      <c r="AG3" s="137" t="s">
        <v>2293</v>
      </c>
      <c r="AI3" s="120"/>
      <c r="AJ3" s="136" t="s">
        <v>205</v>
      </c>
      <c r="AL3" s="121" t="s">
        <v>205</v>
      </c>
      <c r="AM3" s="121" t="s">
        <v>205</v>
      </c>
      <c r="AN3" s="121" t="s">
        <v>205</v>
      </c>
      <c r="AP3" s="121" t="s">
        <v>205</v>
      </c>
      <c r="AQ3" s="121" t="s">
        <v>205</v>
      </c>
      <c r="AR3" s="121" t="s">
        <v>205</v>
      </c>
      <c r="AS3" s="121" t="s">
        <v>205</v>
      </c>
      <c r="AU3" s="246"/>
      <c r="AV3" s="120" t="s">
        <v>205</v>
      </c>
      <c r="AW3" s="138" t="s">
        <v>151</v>
      </c>
      <c r="AX3" s="138" t="s">
        <v>153</v>
      </c>
      <c r="AY3" s="138" t="s">
        <v>623</v>
      </c>
      <c r="AZ3" s="141" t="s">
        <v>205</v>
      </c>
      <c r="BA3" s="138" t="s">
        <v>157</v>
      </c>
      <c r="BB3" s="138"/>
      <c r="BC3" s="140"/>
      <c r="BD3" s="121" t="s">
        <v>205</v>
      </c>
      <c r="BE3" s="138" t="s">
        <v>176</v>
      </c>
      <c r="BF3" s="138" t="s">
        <v>174</v>
      </c>
      <c r="BG3" s="140"/>
      <c r="BH3" s="141"/>
      <c r="BI3" s="138"/>
      <c r="BJ3" s="138"/>
      <c r="BK3" s="138"/>
      <c r="BL3" s="139" t="s">
        <v>2294</v>
      </c>
      <c r="BM3" s="119" t="s">
        <v>2285</v>
      </c>
      <c r="BN3" s="119" t="s">
        <v>2295</v>
      </c>
      <c r="BP3" s="137"/>
      <c r="BU3" s="137"/>
      <c r="BV3" s="139" t="s">
        <v>2296</v>
      </c>
      <c r="BW3" s="137" t="s">
        <v>1489</v>
      </c>
      <c r="BX3" s="119" t="s">
        <v>33</v>
      </c>
      <c r="BY3" s="119" t="s">
        <v>2297</v>
      </c>
      <c r="BZ3" s="119">
        <v>2</v>
      </c>
      <c r="CA3" s="141" t="str">
        <f t="shared" ref="CA3:CA66" si="0">IF(OR(H3="x",I3="x"),"x","")</f>
        <v/>
      </c>
      <c r="CB3" s="123" t="str">
        <f t="shared" ref="CB3:CB66" si="1">IF((J3="x"),"x","")</f>
        <v>x</v>
      </c>
      <c r="CC3" s="123" t="str">
        <f t="shared" ref="CC3:CC66" si="2">IF(OR(K3="x",L3="x"),"x","")</f>
        <v/>
      </c>
      <c r="CD3" s="123" t="str">
        <f t="shared" ref="CD3:CD66" si="3">IF(OR(N3="x",O3="x", P3="x",Q3="x",R3="x",S3="x",T3="x"),"x","")</f>
        <v/>
      </c>
      <c r="CE3" s="123" t="str">
        <f t="shared" ref="CE3:CE66" si="4">IF(OR(U3="x",V3="x", W3="x",X3="x"),"x","")</f>
        <v>x</v>
      </c>
      <c r="CF3" s="123" t="str">
        <f t="shared" ref="CF3:CF66" si="5">IF(OR(Y3="x",Z3="x", AA3="x"),"x","")</f>
        <v/>
      </c>
      <c r="CG3" s="123" t="str">
        <f t="shared" ref="CG3:CG66" si="6">IF(OR(AB3="x",M3="x"),"x","")</f>
        <v>x</v>
      </c>
      <c r="CI3" s="141" t="s">
        <v>2287</v>
      </c>
      <c r="CJ3" s="244"/>
      <c r="CK3" s="136"/>
    </row>
    <row r="4" spans="1:89" ht="17" thickBot="1" x14ac:dyDescent="0.25">
      <c r="A4" s="119" t="s">
        <v>2298</v>
      </c>
      <c r="B4" s="137" t="s">
        <v>2299</v>
      </c>
      <c r="C4" s="142" t="s">
        <v>2300</v>
      </c>
      <c r="D4" s="119" t="s">
        <v>34</v>
      </c>
      <c r="E4" s="119" t="s">
        <v>74</v>
      </c>
      <c r="F4" s="119" t="s">
        <v>73</v>
      </c>
      <c r="G4" s="137" t="s">
        <v>2301</v>
      </c>
      <c r="H4" s="237" t="s">
        <v>205</v>
      </c>
      <c r="I4" s="237"/>
      <c r="J4" s="237" t="s">
        <v>205</v>
      </c>
      <c r="K4" s="237" t="s">
        <v>205</v>
      </c>
      <c r="L4" s="237"/>
      <c r="M4" s="237"/>
      <c r="N4" s="237" t="s">
        <v>205</v>
      </c>
      <c r="O4" s="237"/>
      <c r="P4" s="237"/>
      <c r="Q4" s="237"/>
      <c r="R4" s="237"/>
      <c r="S4" s="237"/>
      <c r="T4" s="237"/>
      <c r="U4" s="237"/>
      <c r="V4" s="237"/>
      <c r="W4" s="237"/>
      <c r="X4" s="237"/>
      <c r="Y4" s="237"/>
      <c r="Z4" s="237"/>
      <c r="AA4" s="237"/>
      <c r="AB4" s="245"/>
      <c r="AC4" s="139" t="s">
        <v>31</v>
      </c>
      <c r="AD4" s="119" t="s">
        <v>39</v>
      </c>
      <c r="AE4" s="119" t="s">
        <v>2292</v>
      </c>
      <c r="AF4" s="119">
        <v>2015</v>
      </c>
      <c r="AG4" s="137" t="s">
        <v>32</v>
      </c>
      <c r="AI4" s="120"/>
      <c r="AJ4" s="136"/>
      <c r="AN4" s="121" t="s">
        <v>205</v>
      </c>
      <c r="AO4" s="121" t="s">
        <v>205</v>
      </c>
      <c r="AS4" s="121" t="s">
        <v>205</v>
      </c>
      <c r="AU4" s="246"/>
      <c r="AV4" s="120" t="s">
        <v>205</v>
      </c>
      <c r="AW4" s="138" t="s">
        <v>153</v>
      </c>
      <c r="AX4" s="138"/>
      <c r="AY4" s="138"/>
      <c r="AZ4" s="141" t="s">
        <v>205</v>
      </c>
      <c r="BA4" s="138" t="s">
        <v>160</v>
      </c>
      <c r="BB4" s="138" t="s">
        <v>163</v>
      </c>
      <c r="BC4" s="137"/>
      <c r="BD4" s="121"/>
      <c r="BE4" s="138"/>
      <c r="BF4" s="138"/>
      <c r="BG4" s="140"/>
      <c r="BH4" s="141"/>
      <c r="BI4" s="138"/>
      <c r="BJ4" s="138"/>
      <c r="BK4" s="138"/>
      <c r="BL4" s="139" t="s">
        <v>2302</v>
      </c>
      <c r="BM4" s="119" t="s">
        <v>2286</v>
      </c>
      <c r="BN4" s="119" t="s">
        <v>2295</v>
      </c>
      <c r="BO4" s="119" t="s">
        <v>2284</v>
      </c>
      <c r="BP4" s="137" t="s">
        <v>2294</v>
      </c>
      <c r="BU4" s="137"/>
      <c r="BV4" s="139" t="s">
        <v>2301</v>
      </c>
      <c r="BW4" s="137" t="s">
        <v>1547</v>
      </c>
      <c r="BX4" s="119" t="s">
        <v>2303</v>
      </c>
      <c r="BZ4" s="119">
        <v>3</v>
      </c>
      <c r="CA4" s="141" t="str">
        <f t="shared" si="0"/>
        <v>x</v>
      </c>
      <c r="CB4" s="123" t="str">
        <f t="shared" si="1"/>
        <v>x</v>
      </c>
      <c r="CC4" s="123" t="str">
        <f t="shared" si="2"/>
        <v>x</v>
      </c>
      <c r="CD4" s="123" t="str">
        <f t="shared" si="3"/>
        <v>x</v>
      </c>
      <c r="CE4" s="123" t="str">
        <f t="shared" si="4"/>
        <v/>
      </c>
      <c r="CF4" s="123" t="str">
        <f t="shared" si="5"/>
        <v/>
      </c>
      <c r="CG4" s="123" t="str">
        <f t="shared" si="6"/>
        <v/>
      </c>
      <c r="CI4" s="141" t="s">
        <v>2287</v>
      </c>
      <c r="CJ4" s="244"/>
      <c r="CK4" s="136"/>
    </row>
    <row r="5" spans="1:89" ht="16" x14ac:dyDescent="0.2">
      <c r="A5" s="119" t="s">
        <v>2304</v>
      </c>
      <c r="B5" s="137" t="s">
        <v>2305</v>
      </c>
      <c r="C5" s="247" t="s">
        <v>2306</v>
      </c>
      <c r="D5" s="119" t="s">
        <v>34</v>
      </c>
      <c r="E5" s="119" t="s">
        <v>74</v>
      </c>
      <c r="F5" s="119" t="s">
        <v>73</v>
      </c>
      <c r="G5" s="137" t="s">
        <v>2307</v>
      </c>
      <c r="H5" s="237" t="s">
        <v>205</v>
      </c>
      <c r="I5" s="237" t="s">
        <v>205</v>
      </c>
      <c r="J5" s="237" t="s">
        <v>205</v>
      </c>
      <c r="N5" s="237" t="s">
        <v>205</v>
      </c>
      <c r="AB5" s="245" t="s">
        <v>205</v>
      </c>
      <c r="AC5" s="139" t="s">
        <v>40</v>
      </c>
      <c r="AD5" s="119" t="s">
        <v>40</v>
      </c>
      <c r="AE5" s="119" t="s">
        <v>215</v>
      </c>
      <c r="AF5" s="119">
        <v>2017</v>
      </c>
      <c r="AG5" s="137" t="s">
        <v>2307</v>
      </c>
      <c r="AJ5" s="136" t="s">
        <v>205</v>
      </c>
      <c r="AK5" s="121" t="s">
        <v>205</v>
      </c>
      <c r="AL5" s="121" t="s">
        <v>205</v>
      </c>
      <c r="AP5" s="121" t="s">
        <v>205</v>
      </c>
      <c r="AU5" s="246" t="s">
        <v>205</v>
      </c>
      <c r="AV5" s="120" t="s">
        <v>205</v>
      </c>
      <c r="AW5" s="119" t="s">
        <v>195</v>
      </c>
      <c r="AX5" s="119" t="s">
        <v>186</v>
      </c>
      <c r="AY5" s="119" t="s">
        <v>172</v>
      </c>
      <c r="AZ5" s="141" t="s">
        <v>205</v>
      </c>
      <c r="BA5" s="119" t="s">
        <v>165</v>
      </c>
      <c r="BB5" s="119" t="s">
        <v>166</v>
      </c>
      <c r="BC5" s="137" t="s">
        <v>157</v>
      </c>
      <c r="BD5" s="121" t="s">
        <v>205</v>
      </c>
      <c r="BE5" s="119" t="s">
        <v>1476</v>
      </c>
      <c r="BF5" s="119" t="s">
        <v>174</v>
      </c>
      <c r="BG5" s="140"/>
      <c r="BH5" s="141" t="s">
        <v>205</v>
      </c>
      <c r="BI5" s="119" t="s">
        <v>202</v>
      </c>
      <c r="BJ5" s="119" t="s">
        <v>191</v>
      </c>
      <c r="BK5" s="138"/>
      <c r="BL5" s="139" t="s">
        <v>2295</v>
      </c>
      <c r="BM5" s="119" t="s">
        <v>2286</v>
      </c>
      <c r="BN5" s="119" t="s">
        <v>2308</v>
      </c>
      <c r="BO5" s="119" t="s">
        <v>2309</v>
      </c>
      <c r="BP5" s="137" t="s">
        <v>41</v>
      </c>
      <c r="BQ5" s="119" t="s">
        <v>74</v>
      </c>
      <c r="BV5" s="139" t="s">
        <v>2307</v>
      </c>
      <c r="BW5" s="137" t="s">
        <v>1574</v>
      </c>
      <c r="BX5" s="119" t="s">
        <v>33</v>
      </c>
      <c r="BY5" s="119" t="s">
        <v>2310</v>
      </c>
      <c r="BZ5" s="119">
        <v>4</v>
      </c>
      <c r="CA5" s="141" t="str">
        <f t="shared" si="0"/>
        <v>x</v>
      </c>
      <c r="CB5" s="123" t="str">
        <f t="shared" si="1"/>
        <v>x</v>
      </c>
      <c r="CC5" s="123" t="str">
        <f t="shared" si="2"/>
        <v/>
      </c>
      <c r="CD5" s="123" t="str">
        <f t="shared" si="3"/>
        <v>x</v>
      </c>
      <c r="CE5" s="123" t="str">
        <f t="shared" si="4"/>
        <v/>
      </c>
      <c r="CF5" s="123" t="str">
        <f t="shared" si="5"/>
        <v/>
      </c>
      <c r="CG5" s="123" t="str">
        <f t="shared" si="6"/>
        <v>x</v>
      </c>
      <c r="CI5" s="141" t="s">
        <v>2287</v>
      </c>
      <c r="CJ5" s="244"/>
      <c r="CK5" s="136"/>
    </row>
    <row r="6" spans="1:89" s="147" customFormat="1" ht="16" x14ac:dyDescent="0.2">
      <c r="A6" s="147" t="s">
        <v>2311</v>
      </c>
      <c r="B6" s="150" t="s">
        <v>2312</v>
      </c>
      <c r="C6" s="248" t="s">
        <v>2313</v>
      </c>
      <c r="D6" s="147" t="s">
        <v>2314</v>
      </c>
      <c r="G6" s="150" t="s">
        <v>2315</v>
      </c>
      <c r="H6" s="153" t="s">
        <v>205</v>
      </c>
      <c r="I6" s="249"/>
      <c r="J6" s="249"/>
      <c r="K6" s="249"/>
      <c r="L6" s="249" t="s">
        <v>205</v>
      </c>
      <c r="M6" s="249"/>
      <c r="N6" s="249"/>
      <c r="O6" s="249"/>
      <c r="P6" s="249" t="s">
        <v>205</v>
      </c>
      <c r="Q6" s="249"/>
      <c r="R6" s="249"/>
      <c r="S6" s="249"/>
      <c r="T6" s="249"/>
      <c r="U6" s="249"/>
      <c r="V6" s="249"/>
      <c r="W6" s="249"/>
      <c r="X6" s="249"/>
      <c r="Y6" s="249"/>
      <c r="Z6" s="249"/>
      <c r="AA6" s="249"/>
      <c r="AB6" s="250" t="s">
        <v>205</v>
      </c>
      <c r="AC6" s="149" t="s">
        <v>31</v>
      </c>
      <c r="AD6" s="147" t="s">
        <v>43</v>
      </c>
      <c r="AE6" s="147" t="s">
        <v>215</v>
      </c>
      <c r="AF6" s="147">
        <v>2014</v>
      </c>
      <c r="AG6" s="150" t="s">
        <v>32</v>
      </c>
      <c r="AH6" s="153"/>
      <c r="AI6" s="152"/>
      <c r="AJ6" s="154" t="s">
        <v>205</v>
      </c>
      <c r="AK6" s="251"/>
      <c r="AL6" s="157" t="s">
        <v>205</v>
      </c>
      <c r="AM6" s="157" t="s">
        <v>205</v>
      </c>
      <c r="AN6" s="157" t="s">
        <v>205</v>
      </c>
      <c r="AO6" s="157"/>
      <c r="AP6" s="157"/>
      <c r="AQ6" s="157"/>
      <c r="AR6" s="157" t="s">
        <v>205</v>
      </c>
      <c r="AS6" s="157"/>
      <c r="AT6" s="157" t="s">
        <v>205</v>
      </c>
      <c r="AU6" s="252" t="s">
        <v>205</v>
      </c>
      <c r="AV6" s="153"/>
      <c r="AW6" s="151"/>
      <c r="AX6" s="151"/>
      <c r="AY6" s="151"/>
      <c r="AZ6" s="141"/>
      <c r="BA6" s="151"/>
      <c r="BB6" s="151"/>
      <c r="BC6" s="137"/>
      <c r="BD6" s="121"/>
      <c r="BE6" s="151"/>
      <c r="BF6" s="151"/>
      <c r="BG6" s="140"/>
      <c r="BH6" s="141"/>
      <c r="BI6" s="151"/>
      <c r="BJ6" s="151"/>
      <c r="BK6" s="138"/>
      <c r="BL6" s="139" t="s">
        <v>2295</v>
      </c>
      <c r="BM6" s="147" t="s">
        <v>2285</v>
      </c>
      <c r="BV6" s="139" t="s">
        <v>33</v>
      </c>
      <c r="BW6" s="150" t="s">
        <v>1511</v>
      </c>
      <c r="BX6" s="149" t="s">
        <v>33</v>
      </c>
      <c r="BZ6" s="147">
        <v>5</v>
      </c>
      <c r="CA6" s="152" t="str">
        <f t="shared" si="0"/>
        <v>x</v>
      </c>
      <c r="CB6" s="148" t="str">
        <f t="shared" si="1"/>
        <v/>
      </c>
      <c r="CC6" s="148" t="str">
        <f t="shared" si="2"/>
        <v>x</v>
      </c>
      <c r="CD6" s="148" t="str">
        <f t="shared" si="3"/>
        <v>x</v>
      </c>
      <c r="CE6" s="148" t="str">
        <f t="shared" si="4"/>
        <v/>
      </c>
      <c r="CF6" s="148" t="str">
        <f t="shared" si="5"/>
        <v/>
      </c>
      <c r="CG6" s="148" t="str">
        <f t="shared" si="6"/>
        <v>x</v>
      </c>
      <c r="CI6" s="152" t="s">
        <v>2287</v>
      </c>
      <c r="CJ6" s="152"/>
      <c r="CK6" s="152"/>
    </row>
    <row r="7" spans="1:89" s="147" customFormat="1" ht="16" x14ac:dyDescent="0.2">
      <c r="A7" s="147" t="s">
        <v>2316</v>
      </c>
      <c r="B7" s="150" t="s">
        <v>2317</v>
      </c>
      <c r="C7" s="248" t="s">
        <v>44</v>
      </c>
      <c r="D7" s="147" t="s">
        <v>34</v>
      </c>
      <c r="E7" s="147" t="s">
        <v>74</v>
      </c>
      <c r="F7" s="147" t="s">
        <v>73</v>
      </c>
      <c r="G7" s="150" t="s">
        <v>45</v>
      </c>
      <c r="H7" s="253" t="s">
        <v>205</v>
      </c>
      <c r="I7" s="152"/>
      <c r="J7" s="249" t="s">
        <v>205</v>
      </c>
      <c r="K7" s="249" t="s">
        <v>205</v>
      </c>
      <c r="L7" s="249" t="s">
        <v>205</v>
      </c>
      <c r="M7" s="249" t="s">
        <v>205</v>
      </c>
      <c r="N7" s="249" t="s">
        <v>205</v>
      </c>
      <c r="O7" s="152"/>
      <c r="P7" s="152"/>
      <c r="Q7" s="249" t="s">
        <v>205</v>
      </c>
      <c r="R7" s="249" t="s">
        <v>205</v>
      </c>
      <c r="S7" s="152"/>
      <c r="T7" s="152"/>
      <c r="U7" s="249" t="s">
        <v>205</v>
      </c>
      <c r="V7" s="249" t="s">
        <v>205</v>
      </c>
      <c r="W7" s="249" t="s">
        <v>205</v>
      </c>
      <c r="X7" s="249" t="s">
        <v>205</v>
      </c>
      <c r="Y7" s="249" t="s">
        <v>205</v>
      </c>
      <c r="Z7" s="152"/>
      <c r="AA7" s="152"/>
      <c r="AB7" s="250" t="s">
        <v>205</v>
      </c>
      <c r="AC7" s="149" t="s">
        <v>46</v>
      </c>
      <c r="AD7" s="147" t="s">
        <v>46</v>
      </c>
      <c r="AE7" s="147" t="s">
        <v>215</v>
      </c>
      <c r="AF7" s="147">
        <v>2016</v>
      </c>
      <c r="AG7" s="150" t="s">
        <v>2318</v>
      </c>
      <c r="AH7" s="253" t="s">
        <v>205</v>
      </c>
      <c r="AI7" s="152" t="s">
        <v>205</v>
      </c>
      <c r="AJ7" s="154" t="s">
        <v>205</v>
      </c>
      <c r="AK7" s="251" t="s">
        <v>205</v>
      </c>
      <c r="AL7" s="157" t="s">
        <v>205</v>
      </c>
      <c r="AM7" s="157" t="s">
        <v>205</v>
      </c>
      <c r="AN7" s="157"/>
      <c r="AO7" s="157"/>
      <c r="AP7" s="157" t="s">
        <v>205</v>
      </c>
      <c r="AQ7" s="157" t="s">
        <v>205</v>
      </c>
      <c r="AR7" s="157" t="s">
        <v>205</v>
      </c>
      <c r="AS7" s="157" t="s">
        <v>205</v>
      </c>
      <c r="AT7" s="157"/>
      <c r="AU7" s="252"/>
      <c r="AV7" s="153" t="s">
        <v>205</v>
      </c>
      <c r="AW7" s="147" t="s">
        <v>195</v>
      </c>
      <c r="AX7" s="147" t="s">
        <v>193</v>
      </c>
      <c r="AY7" s="147" t="s">
        <v>186</v>
      </c>
      <c r="AZ7" s="141" t="s">
        <v>205</v>
      </c>
      <c r="BA7" s="147" t="s">
        <v>157</v>
      </c>
      <c r="BB7" s="147" t="s">
        <v>165</v>
      </c>
      <c r="BC7" s="137"/>
      <c r="BD7" s="121" t="s">
        <v>205</v>
      </c>
      <c r="BE7" s="147" t="s">
        <v>167</v>
      </c>
      <c r="BF7" s="147" t="s">
        <v>176</v>
      </c>
      <c r="BG7" s="140" t="s">
        <v>1476</v>
      </c>
      <c r="BH7" s="141" t="s">
        <v>205</v>
      </c>
      <c r="BI7" s="147" t="s">
        <v>179</v>
      </c>
      <c r="BJ7" s="147" t="s">
        <v>202</v>
      </c>
      <c r="BK7" s="138"/>
      <c r="BL7" s="139" t="s">
        <v>2295</v>
      </c>
      <c r="BM7" s="147" t="s">
        <v>2284</v>
      </c>
      <c r="BN7" s="147" t="s">
        <v>2285</v>
      </c>
      <c r="BO7" s="147" t="s">
        <v>2294</v>
      </c>
      <c r="BP7" s="147" t="s">
        <v>2319</v>
      </c>
      <c r="BQ7" s="147" t="s">
        <v>73</v>
      </c>
      <c r="BV7" s="139" t="s">
        <v>67</v>
      </c>
      <c r="BW7" s="150" t="s">
        <v>1489</v>
      </c>
      <c r="BX7" s="149" t="s">
        <v>33</v>
      </c>
      <c r="BZ7" s="147">
        <v>6</v>
      </c>
      <c r="CA7" s="152" t="str">
        <f t="shared" si="0"/>
        <v>x</v>
      </c>
      <c r="CB7" s="148" t="str">
        <f t="shared" si="1"/>
        <v>x</v>
      </c>
      <c r="CC7" s="148" t="str">
        <f t="shared" si="2"/>
        <v>x</v>
      </c>
      <c r="CD7" s="148" t="str">
        <f t="shared" si="3"/>
        <v>x</v>
      </c>
      <c r="CE7" s="148" t="str">
        <f t="shared" si="4"/>
        <v>x</v>
      </c>
      <c r="CF7" s="148" t="str">
        <f t="shared" si="5"/>
        <v>x</v>
      </c>
      <c r="CG7" s="148" t="str">
        <f t="shared" si="6"/>
        <v>x</v>
      </c>
      <c r="CI7" s="152" t="s">
        <v>2287</v>
      </c>
      <c r="CJ7" s="152"/>
      <c r="CK7" s="152"/>
    </row>
    <row r="8" spans="1:89" s="147" customFormat="1" ht="16" x14ac:dyDescent="0.2">
      <c r="A8" s="147" t="s">
        <v>2320</v>
      </c>
      <c r="B8" s="150" t="s">
        <v>2321</v>
      </c>
      <c r="C8" s="248" t="s">
        <v>47</v>
      </c>
      <c r="D8" s="147" t="s">
        <v>28</v>
      </c>
      <c r="E8" s="147" t="s">
        <v>74</v>
      </c>
      <c r="F8" s="147" t="s">
        <v>74</v>
      </c>
      <c r="G8" s="150" t="s">
        <v>2322</v>
      </c>
      <c r="H8" s="153"/>
      <c r="I8" s="152"/>
      <c r="J8" s="249" t="s">
        <v>205</v>
      </c>
      <c r="K8" s="152"/>
      <c r="L8" s="249" t="s">
        <v>205</v>
      </c>
      <c r="M8" s="152"/>
      <c r="N8" s="249" t="s">
        <v>205</v>
      </c>
      <c r="O8" s="152"/>
      <c r="P8" s="152"/>
      <c r="Q8" s="249" t="s">
        <v>205</v>
      </c>
      <c r="R8" s="152"/>
      <c r="S8" s="152"/>
      <c r="T8" s="152"/>
      <c r="U8" s="249" t="s">
        <v>205</v>
      </c>
      <c r="V8" s="152"/>
      <c r="W8" s="152"/>
      <c r="X8" s="152"/>
      <c r="Y8" s="152"/>
      <c r="Z8" s="152"/>
      <c r="AA8" s="152"/>
      <c r="AB8" s="154"/>
      <c r="AC8" s="149" t="s">
        <v>31</v>
      </c>
      <c r="AD8" s="147" t="s">
        <v>215</v>
      </c>
      <c r="AE8" s="147" t="s">
        <v>215</v>
      </c>
      <c r="AF8" s="147">
        <v>2017</v>
      </c>
      <c r="AG8" s="150" t="s">
        <v>2322</v>
      </c>
      <c r="AH8" s="253"/>
      <c r="AI8" s="152" t="s">
        <v>205</v>
      </c>
      <c r="AJ8" s="154" t="s">
        <v>205</v>
      </c>
      <c r="AK8" s="251"/>
      <c r="AL8" s="157" t="s">
        <v>205</v>
      </c>
      <c r="AM8" s="157"/>
      <c r="AN8" s="157"/>
      <c r="AO8" s="157"/>
      <c r="AP8" s="157" t="s">
        <v>205</v>
      </c>
      <c r="AQ8" s="157" t="s">
        <v>205</v>
      </c>
      <c r="AR8" s="157" t="s">
        <v>205</v>
      </c>
      <c r="AS8" s="157"/>
      <c r="AT8" s="157"/>
      <c r="AU8" s="252"/>
      <c r="AV8" s="153" t="s">
        <v>205</v>
      </c>
      <c r="AW8" s="147" t="s">
        <v>195</v>
      </c>
      <c r="AX8" s="147" t="s">
        <v>186</v>
      </c>
      <c r="AY8" s="151"/>
      <c r="AZ8" s="141" t="s">
        <v>205</v>
      </c>
      <c r="BA8" s="147" t="s">
        <v>188</v>
      </c>
      <c r="BB8" s="151"/>
      <c r="BC8" s="137"/>
      <c r="BD8" s="121" t="s">
        <v>205</v>
      </c>
      <c r="BE8" s="147" t="s">
        <v>167</v>
      </c>
      <c r="BF8" s="147" t="s">
        <v>624</v>
      </c>
      <c r="BG8" s="140" t="s">
        <v>1476</v>
      </c>
      <c r="BH8" s="141" t="s">
        <v>205</v>
      </c>
      <c r="BI8" s="147" t="s">
        <v>179</v>
      </c>
      <c r="BJ8" s="151"/>
      <c r="BK8" s="138"/>
      <c r="BL8" s="139" t="s">
        <v>2295</v>
      </c>
      <c r="BM8" s="147" t="s">
        <v>2284</v>
      </c>
      <c r="BN8" s="147" t="s">
        <v>2323</v>
      </c>
      <c r="BO8" s="147" t="s">
        <v>2285</v>
      </c>
      <c r="BQ8" s="147" t="s">
        <v>73</v>
      </c>
      <c r="BV8" s="139" t="s">
        <v>56</v>
      </c>
      <c r="BW8" s="150" t="s">
        <v>1574</v>
      </c>
      <c r="BX8" s="149" t="s">
        <v>33</v>
      </c>
      <c r="BY8" s="147" t="s">
        <v>2324</v>
      </c>
      <c r="BZ8" s="147">
        <v>7</v>
      </c>
      <c r="CA8" s="152" t="str">
        <f t="shared" si="0"/>
        <v/>
      </c>
      <c r="CB8" s="148" t="str">
        <f t="shared" si="1"/>
        <v>x</v>
      </c>
      <c r="CC8" s="148" t="str">
        <f t="shared" si="2"/>
        <v>x</v>
      </c>
      <c r="CD8" s="148" t="str">
        <f t="shared" si="3"/>
        <v>x</v>
      </c>
      <c r="CE8" s="148" t="str">
        <f t="shared" si="4"/>
        <v>x</v>
      </c>
      <c r="CF8" s="148" t="str">
        <f t="shared" si="5"/>
        <v/>
      </c>
      <c r="CG8" s="148" t="str">
        <f t="shared" si="6"/>
        <v/>
      </c>
      <c r="CI8" s="152" t="s">
        <v>2287</v>
      </c>
      <c r="CJ8" s="152"/>
      <c r="CK8" s="152"/>
    </row>
    <row r="9" spans="1:89" s="147" customFormat="1" ht="16" x14ac:dyDescent="0.2">
      <c r="A9" s="147" t="s">
        <v>2325</v>
      </c>
      <c r="B9" s="150" t="s">
        <v>2326</v>
      </c>
      <c r="C9" s="248" t="s">
        <v>49</v>
      </c>
      <c r="D9" s="147" t="s">
        <v>28</v>
      </c>
      <c r="E9" s="147" t="s">
        <v>74</v>
      </c>
      <c r="F9" s="147" t="s">
        <v>74</v>
      </c>
      <c r="G9" s="150" t="s">
        <v>2327</v>
      </c>
      <c r="H9" s="253" t="s">
        <v>205</v>
      </c>
      <c r="I9" s="249" t="s">
        <v>205</v>
      </c>
      <c r="J9" s="249" t="s">
        <v>205</v>
      </c>
      <c r="K9" s="249" t="s">
        <v>205</v>
      </c>
      <c r="L9" s="152"/>
      <c r="M9" s="152"/>
      <c r="N9" s="249" t="s">
        <v>205</v>
      </c>
      <c r="O9" s="152"/>
      <c r="P9" s="152"/>
      <c r="Q9" s="249" t="s">
        <v>205</v>
      </c>
      <c r="R9" s="152"/>
      <c r="S9" s="152"/>
      <c r="T9" s="152"/>
      <c r="U9" s="152"/>
      <c r="V9" s="152"/>
      <c r="W9" s="152"/>
      <c r="X9" s="152"/>
      <c r="Y9" s="152"/>
      <c r="Z9" s="152"/>
      <c r="AA9" s="152"/>
      <c r="AB9" s="250" t="s">
        <v>205</v>
      </c>
      <c r="AC9" s="149" t="s">
        <v>31</v>
      </c>
      <c r="AD9" s="147" t="s">
        <v>706</v>
      </c>
      <c r="AE9" s="147" t="s">
        <v>215</v>
      </c>
      <c r="AF9" s="147" t="s">
        <v>2328</v>
      </c>
      <c r="AG9" s="150" t="s">
        <v>2329</v>
      </c>
      <c r="AH9" s="153"/>
      <c r="AI9" s="152" t="s">
        <v>205</v>
      </c>
      <c r="AJ9" s="154"/>
      <c r="AK9" s="251"/>
      <c r="AL9" s="157"/>
      <c r="AM9" s="157" t="s">
        <v>205</v>
      </c>
      <c r="AN9" s="157" t="s">
        <v>205</v>
      </c>
      <c r="AO9" s="157" t="s">
        <v>205</v>
      </c>
      <c r="AP9" s="157" t="s">
        <v>205</v>
      </c>
      <c r="AQ9" s="157"/>
      <c r="AR9" s="157"/>
      <c r="AS9" s="157"/>
      <c r="AT9" s="157"/>
      <c r="AU9" s="252"/>
      <c r="AV9" s="153" t="s">
        <v>205</v>
      </c>
      <c r="AW9" s="151" t="s">
        <v>623</v>
      </c>
      <c r="AX9" s="151" t="s">
        <v>194</v>
      </c>
      <c r="AY9" s="151"/>
      <c r="AZ9" s="141" t="s">
        <v>205</v>
      </c>
      <c r="BA9" s="151" t="s">
        <v>156</v>
      </c>
      <c r="BB9" s="151" t="s">
        <v>161</v>
      </c>
      <c r="BC9" s="137"/>
      <c r="BD9" s="121" t="s">
        <v>205</v>
      </c>
      <c r="BE9" s="151" t="s">
        <v>624</v>
      </c>
      <c r="BF9" s="151" t="s">
        <v>170</v>
      </c>
      <c r="BG9" s="140"/>
      <c r="BH9" s="141"/>
      <c r="BI9" s="151"/>
      <c r="BJ9" s="151"/>
      <c r="BK9" s="138"/>
      <c r="BL9" s="139" t="s">
        <v>2284</v>
      </c>
      <c r="BN9" s="147" t="s">
        <v>2330</v>
      </c>
      <c r="BV9" s="139" t="s">
        <v>2329</v>
      </c>
      <c r="BW9" s="150" t="s">
        <v>1489</v>
      </c>
      <c r="BX9" s="149" t="s">
        <v>33</v>
      </c>
      <c r="BZ9" s="147">
        <v>8</v>
      </c>
      <c r="CA9" s="152" t="str">
        <f t="shared" si="0"/>
        <v>x</v>
      </c>
      <c r="CB9" s="148" t="str">
        <f t="shared" si="1"/>
        <v>x</v>
      </c>
      <c r="CC9" s="148" t="str">
        <f t="shared" si="2"/>
        <v>x</v>
      </c>
      <c r="CD9" s="148" t="str">
        <f t="shared" si="3"/>
        <v>x</v>
      </c>
      <c r="CE9" s="148" t="str">
        <f t="shared" si="4"/>
        <v/>
      </c>
      <c r="CF9" s="148" t="str">
        <f t="shared" si="5"/>
        <v/>
      </c>
      <c r="CG9" s="148" t="str">
        <f t="shared" si="6"/>
        <v>x</v>
      </c>
      <c r="CI9" s="152" t="s">
        <v>2287</v>
      </c>
      <c r="CJ9" s="152"/>
      <c r="CK9" s="152"/>
    </row>
    <row r="10" spans="1:89" s="147" customFormat="1" ht="16" x14ac:dyDescent="0.2">
      <c r="A10" s="147" t="s">
        <v>2331</v>
      </c>
      <c r="B10" s="150" t="s">
        <v>2332</v>
      </c>
      <c r="C10" s="248" t="s">
        <v>2333</v>
      </c>
      <c r="D10" s="147" t="s">
        <v>2314</v>
      </c>
      <c r="G10" s="150" t="s">
        <v>32</v>
      </c>
      <c r="H10" s="253" t="s">
        <v>205</v>
      </c>
      <c r="I10" s="152" t="s">
        <v>205</v>
      </c>
      <c r="J10" s="152"/>
      <c r="K10" s="152"/>
      <c r="L10" s="152"/>
      <c r="M10" s="152"/>
      <c r="N10" s="152"/>
      <c r="O10" s="152"/>
      <c r="P10" s="152"/>
      <c r="Q10" s="152"/>
      <c r="R10" s="152"/>
      <c r="S10" s="152"/>
      <c r="T10" s="152"/>
      <c r="U10" s="152"/>
      <c r="V10" s="152"/>
      <c r="W10" s="152"/>
      <c r="X10" s="152"/>
      <c r="Y10" s="152"/>
      <c r="Z10" s="152"/>
      <c r="AA10" s="152"/>
      <c r="AB10" s="154" t="s">
        <v>205</v>
      </c>
      <c r="AC10" s="149" t="s">
        <v>31</v>
      </c>
      <c r="AD10" s="147" t="s">
        <v>215</v>
      </c>
      <c r="AE10" s="147" t="s">
        <v>215</v>
      </c>
      <c r="AF10" s="147">
        <v>2016</v>
      </c>
      <c r="AG10" s="150" t="s">
        <v>2334</v>
      </c>
      <c r="AH10" s="153"/>
      <c r="AJ10" s="154"/>
      <c r="AK10" s="251"/>
      <c r="AL10" s="157" t="s">
        <v>205</v>
      </c>
      <c r="AM10" s="157"/>
      <c r="AN10" s="157"/>
      <c r="AO10" s="157"/>
      <c r="AP10" s="157"/>
      <c r="AQ10" s="157"/>
      <c r="AR10" s="157" t="s">
        <v>205</v>
      </c>
      <c r="AS10" s="157"/>
      <c r="AT10" s="157"/>
      <c r="AU10" s="252"/>
      <c r="AV10" s="153"/>
      <c r="AW10" s="151"/>
      <c r="AX10" s="151"/>
      <c r="AY10" s="151"/>
      <c r="AZ10" s="141"/>
      <c r="BA10" s="151"/>
      <c r="BB10" s="151"/>
      <c r="BC10" s="137"/>
      <c r="BD10" s="121"/>
      <c r="BE10" s="151"/>
      <c r="BF10" s="151"/>
      <c r="BG10" s="140"/>
      <c r="BH10" s="141"/>
      <c r="BI10" s="151"/>
      <c r="BJ10" s="151"/>
      <c r="BK10" s="138"/>
      <c r="BL10" s="139" t="s">
        <v>2335</v>
      </c>
      <c r="BV10" s="139" t="s">
        <v>215</v>
      </c>
      <c r="BW10" s="150" t="s">
        <v>1511</v>
      </c>
      <c r="BX10" s="149" t="s">
        <v>215</v>
      </c>
      <c r="BZ10" s="147">
        <v>9</v>
      </c>
      <c r="CA10" s="152" t="str">
        <f t="shared" si="0"/>
        <v>x</v>
      </c>
      <c r="CB10" s="148" t="str">
        <f t="shared" si="1"/>
        <v/>
      </c>
      <c r="CC10" s="148" t="str">
        <f t="shared" si="2"/>
        <v/>
      </c>
      <c r="CD10" s="148" t="str">
        <f t="shared" si="3"/>
        <v/>
      </c>
      <c r="CE10" s="148" t="str">
        <f t="shared" si="4"/>
        <v/>
      </c>
      <c r="CF10" s="148" t="str">
        <f t="shared" si="5"/>
        <v/>
      </c>
      <c r="CG10" s="148" t="str">
        <f t="shared" si="6"/>
        <v>x</v>
      </c>
      <c r="CI10" s="152" t="s">
        <v>2287</v>
      </c>
      <c r="CJ10" s="152"/>
      <c r="CK10" s="152"/>
    </row>
    <row r="11" spans="1:89" ht="17" thickBot="1" x14ac:dyDescent="0.25">
      <c r="A11" s="119" t="s">
        <v>2336</v>
      </c>
      <c r="B11" s="137" t="s">
        <v>2337</v>
      </c>
      <c r="C11" s="247" t="s">
        <v>2338</v>
      </c>
      <c r="D11" s="119" t="s">
        <v>34</v>
      </c>
      <c r="E11" s="119" t="s">
        <v>74</v>
      </c>
      <c r="F11" s="119" t="s">
        <v>73</v>
      </c>
      <c r="G11" s="137" t="s">
        <v>2339</v>
      </c>
      <c r="H11" s="237"/>
      <c r="K11" s="237" t="s">
        <v>205</v>
      </c>
      <c r="L11" s="237" t="s">
        <v>205</v>
      </c>
      <c r="AB11" s="245" t="s">
        <v>205</v>
      </c>
      <c r="AC11" s="119" t="s">
        <v>31</v>
      </c>
      <c r="AD11" s="119" t="s">
        <v>53</v>
      </c>
      <c r="AE11" s="119" t="s">
        <v>215</v>
      </c>
      <c r="AF11" s="119">
        <v>2009</v>
      </c>
      <c r="AG11" s="137" t="s">
        <v>2340</v>
      </c>
      <c r="AJ11" s="136"/>
      <c r="AL11" s="121" t="s">
        <v>205</v>
      </c>
      <c r="AM11" s="121" t="s">
        <v>205</v>
      </c>
      <c r="AN11" s="121" t="s">
        <v>205</v>
      </c>
      <c r="AS11" s="121" t="s">
        <v>205</v>
      </c>
      <c r="AT11" s="121" t="s">
        <v>205</v>
      </c>
      <c r="AU11" s="246"/>
      <c r="AV11" s="120" t="s">
        <v>2341</v>
      </c>
      <c r="AW11" s="138" t="s">
        <v>148</v>
      </c>
      <c r="AX11" s="138" t="s">
        <v>622</v>
      </c>
      <c r="AY11" s="138"/>
      <c r="AZ11" s="141" t="s">
        <v>205</v>
      </c>
      <c r="BA11" s="138" t="s">
        <v>157</v>
      </c>
      <c r="BB11" s="138"/>
      <c r="BC11" s="137"/>
      <c r="BD11" s="121"/>
      <c r="BE11" s="138"/>
      <c r="BF11" s="138"/>
      <c r="BG11" s="140"/>
      <c r="BH11" s="141" t="s">
        <v>205</v>
      </c>
      <c r="BI11" s="138" t="s">
        <v>180</v>
      </c>
      <c r="BJ11" s="138"/>
      <c r="BK11" s="138"/>
      <c r="BL11" s="139" t="s">
        <v>33</v>
      </c>
      <c r="BP11" s="137"/>
      <c r="BV11" s="139" t="s">
        <v>33</v>
      </c>
      <c r="BW11" s="137" t="s">
        <v>1511</v>
      </c>
      <c r="BX11" s="119" t="s">
        <v>33</v>
      </c>
      <c r="BZ11" s="119">
        <v>10</v>
      </c>
      <c r="CA11" s="141" t="str">
        <f t="shared" si="0"/>
        <v/>
      </c>
      <c r="CB11" s="123" t="str">
        <f t="shared" si="1"/>
        <v/>
      </c>
      <c r="CC11" s="123" t="str">
        <f t="shared" si="2"/>
        <v>x</v>
      </c>
      <c r="CD11" s="123" t="str">
        <f t="shared" si="3"/>
        <v/>
      </c>
      <c r="CE11" s="123" t="str">
        <f t="shared" si="4"/>
        <v/>
      </c>
      <c r="CF11" s="123" t="str">
        <f t="shared" si="5"/>
        <v/>
      </c>
      <c r="CG11" s="123" t="str">
        <f t="shared" si="6"/>
        <v>x</v>
      </c>
      <c r="CI11" s="141" t="s">
        <v>2287</v>
      </c>
      <c r="CJ11" s="141"/>
      <c r="CK11" s="136"/>
    </row>
    <row r="12" spans="1:89" ht="17" thickBot="1" x14ac:dyDescent="0.25">
      <c r="A12" s="119" t="s">
        <v>2342</v>
      </c>
      <c r="B12" s="137" t="s">
        <v>2343</v>
      </c>
      <c r="C12" s="165" t="s">
        <v>2344</v>
      </c>
      <c r="D12" s="119" t="s">
        <v>52</v>
      </c>
      <c r="E12" s="119" t="s">
        <v>73</v>
      </c>
      <c r="F12" s="119" t="s">
        <v>73</v>
      </c>
      <c r="G12" s="137" t="s">
        <v>2345</v>
      </c>
      <c r="H12" s="237" t="s">
        <v>205</v>
      </c>
      <c r="I12" s="237" t="s">
        <v>205</v>
      </c>
      <c r="AB12" s="245" t="s">
        <v>205</v>
      </c>
      <c r="AC12" s="139" t="s">
        <v>31</v>
      </c>
      <c r="AD12" s="119" t="s">
        <v>706</v>
      </c>
      <c r="AE12" s="119" t="s">
        <v>215</v>
      </c>
      <c r="AF12" s="119">
        <v>2015</v>
      </c>
      <c r="AG12" s="137" t="s">
        <v>2345</v>
      </c>
      <c r="AJ12" s="136"/>
      <c r="AL12" s="121" t="s">
        <v>205</v>
      </c>
      <c r="AR12" s="121" t="s">
        <v>205</v>
      </c>
      <c r="AU12" s="246"/>
      <c r="AV12" s="120" t="s">
        <v>205</v>
      </c>
      <c r="AW12" s="138" t="s">
        <v>622</v>
      </c>
      <c r="AX12" s="138"/>
      <c r="AY12" s="138"/>
      <c r="AZ12" s="141"/>
      <c r="BA12" s="138"/>
      <c r="BB12" s="138"/>
      <c r="BC12" s="137"/>
      <c r="BD12" s="121" t="s">
        <v>205</v>
      </c>
      <c r="BE12" s="138" t="s">
        <v>168</v>
      </c>
      <c r="BF12" s="138" t="s">
        <v>169</v>
      </c>
      <c r="BG12" s="140"/>
      <c r="BH12" s="141"/>
      <c r="BI12" s="138"/>
      <c r="BJ12" s="138"/>
      <c r="BK12" s="138"/>
      <c r="BL12" s="139" t="s">
        <v>41</v>
      </c>
      <c r="BN12" s="119" t="s">
        <v>2346</v>
      </c>
      <c r="BO12" s="119" t="s">
        <v>33</v>
      </c>
      <c r="BP12" s="137"/>
      <c r="BV12" s="139" t="s">
        <v>2345</v>
      </c>
      <c r="BW12" s="137" t="s">
        <v>1574</v>
      </c>
      <c r="BX12" s="119" t="s">
        <v>33</v>
      </c>
      <c r="BZ12" s="119">
        <v>11</v>
      </c>
      <c r="CA12" s="141" t="str">
        <f t="shared" si="0"/>
        <v>x</v>
      </c>
      <c r="CB12" s="123" t="str">
        <f t="shared" si="1"/>
        <v/>
      </c>
      <c r="CC12" s="123" t="str">
        <f t="shared" si="2"/>
        <v/>
      </c>
      <c r="CD12" s="123" t="str">
        <f t="shared" si="3"/>
        <v/>
      </c>
      <c r="CE12" s="123" t="str">
        <f t="shared" si="4"/>
        <v/>
      </c>
      <c r="CF12" s="123" t="str">
        <f t="shared" si="5"/>
        <v/>
      </c>
      <c r="CG12" s="123" t="str">
        <f t="shared" si="6"/>
        <v>x</v>
      </c>
      <c r="CI12" s="141" t="s">
        <v>2287</v>
      </c>
      <c r="CJ12" s="244"/>
      <c r="CK12" s="136"/>
    </row>
    <row r="13" spans="1:89" ht="17" thickBot="1" x14ac:dyDescent="0.25">
      <c r="A13" s="119" t="s">
        <v>2347</v>
      </c>
      <c r="B13" s="137" t="s">
        <v>2348</v>
      </c>
      <c r="C13" s="142" t="s">
        <v>2349</v>
      </c>
      <c r="D13" s="119" t="s">
        <v>54</v>
      </c>
      <c r="E13" s="119" t="s">
        <v>74</v>
      </c>
      <c r="F13" s="119" t="s">
        <v>73</v>
      </c>
      <c r="G13" s="137" t="s">
        <v>2350</v>
      </c>
      <c r="H13" s="120" t="s">
        <v>205</v>
      </c>
      <c r="I13" s="120" t="s">
        <v>205</v>
      </c>
      <c r="AB13" s="136" t="s">
        <v>205</v>
      </c>
      <c r="AC13" s="139" t="s">
        <v>2351</v>
      </c>
      <c r="AD13" s="119" t="s">
        <v>215</v>
      </c>
      <c r="AE13" s="119" t="s">
        <v>215</v>
      </c>
      <c r="AF13" s="119">
        <v>2011</v>
      </c>
      <c r="AG13" s="137" t="s">
        <v>2352</v>
      </c>
      <c r="AJ13" s="136"/>
      <c r="AK13" s="121" t="s">
        <v>205</v>
      </c>
      <c r="AM13" s="121" t="s">
        <v>205</v>
      </c>
      <c r="AN13" s="121" t="s">
        <v>205</v>
      </c>
      <c r="AQ13" s="121" t="s">
        <v>205</v>
      </c>
      <c r="AS13" s="121" t="s">
        <v>205</v>
      </c>
      <c r="AT13" s="121" t="s">
        <v>205</v>
      </c>
      <c r="AU13" s="246"/>
      <c r="AV13" s="120" t="s">
        <v>205</v>
      </c>
      <c r="AW13" s="138" t="s">
        <v>1492</v>
      </c>
      <c r="AX13" s="138" t="s">
        <v>1525</v>
      </c>
      <c r="AY13" s="138"/>
      <c r="AZ13" s="141" t="s">
        <v>205</v>
      </c>
      <c r="BA13" s="138" t="s">
        <v>1480</v>
      </c>
      <c r="BB13" s="138" t="s">
        <v>2353</v>
      </c>
      <c r="BC13" s="137" t="s">
        <v>1567</v>
      </c>
      <c r="BD13" s="121" t="s">
        <v>205</v>
      </c>
      <c r="BE13" s="138" t="s">
        <v>1513</v>
      </c>
      <c r="BF13" s="138" t="s">
        <v>1477</v>
      </c>
      <c r="BG13" s="140"/>
      <c r="BH13" s="141" t="s">
        <v>205</v>
      </c>
      <c r="BI13" s="138" t="s">
        <v>1502</v>
      </c>
      <c r="BJ13" s="138" t="s">
        <v>1501</v>
      </c>
      <c r="BK13" s="138"/>
      <c r="BL13" s="139" t="s">
        <v>2284</v>
      </c>
      <c r="BM13" s="119" t="s">
        <v>41</v>
      </c>
      <c r="BN13" s="119" t="s">
        <v>41</v>
      </c>
      <c r="BP13" s="137"/>
      <c r="BU13" s="137" t="s">
        <v>205</v>
      </c>
      <c r="BV13" s="139" t="s">
        <v>1999</v>
      </c>
      <c r="BW13" s="137" t="s">
        <v>1919</v>
      </c>
      <c r="BX13" s="119" t="s">
        <v>33</v>
      </c>
      <c r="BY13" s="119" t="s">
        <v>2354</v>
      </c>
      <c r="BZ13" s="119">
        <v>12</v>
      </c>
      <c r="CA13" s="141" t="str">
        <f t="shared" si="0"/>
        <v>x</v>
      </c>
      <c r="CB13" s="123" t="str">
        <f t="shared" si="1"/>
        <v/>
      </c>
      <c r="CC13" s="123" t="str">
        <f t="shared" si="2"/>
        <v/>
      </c>
      <c r="CD13" s="123" t="str">
        <f t="shared" si="3"/>
        <v/>
      </c>
      <c r="CE13" s="123" t="str">
        <f t="shared" si="4"/>
        <v/>
      </c>
      <c r="CF13" s="123" t="str">
        <f t="shared" si="5"/>
        <v/>
      </c>
      <c r="CG13" s="123" t="str">
        <f t="shared" si="6"/>
        <v>x</v>
      </c>
      <c r="CI13" s="141" t="s">
        <v>2287</v>
      </c>
      <c r="CJ13" s="244"/>
      <c r="CK13" s="136"/>
    </row>
    <row r="14" spans="1:89" ht="17" thickBot="1" x14ac:dyDescent="0.25">
      <c r="A14" s="119" t="s">
        <v>2355</v>
      </c>
      <c r="B14" s="137" t="s">
        <v>2356</v>
      </c>
      <c r="C14" s="142" t="s">
        <v>2357</v>
      </c>
      <c r="D14" s="119" t="s">
        <v>54</v>
      </c>
      <c r="E14" s="119" t="s">
        <v>74</v>
      </c>
      <c r="F14" s="119" t="s">
        <v>73</v>
      </c>
      <c r="G14" s="137" t="s">
        <v>2358</v>
      </c>
      <c r="H14" s="120" t="s">
        <v>205</v>
      </c>
      <c r="I14" s="120" t="s">
        <v>205</v>
      </c>
      <c r="J14" s="120" t="s">
        <v>205</v>
      </c>
      <c r="K14" s="120" t="s">
        <v>205</v>
      </c>
      <c r="L14" s="120" t="s">
        <v>205</v>
      </c>
      <c r="U14" s="120" t="s">
        <v>205</v>
      </c>
      <c r="AB14" s="136" t="s">
        <v>205</v>
      </c>
      <c r="AC14" s="139" t="s">
        <v>37</v>
      </c>
      <c r="AD14" s="119" t="s">
        <v>37</v>
      </c>
      <c r="AE14" s="119" t="s">
        <v>215</v>
      </c>
      <c r="AF14" s="119">
        <v>2012</v>
      </c>
      <c r="AG14" s="137" t="s">
        <v>2358</v>
      </c>
      <c r="AH14" s="120" t="s">
        <v>205</v>
      </c>
      <c r="AJ14" s="136" t="s">
        <v>205</v>
      </c>
      <c r="AL14" s="121" t="s">
        <v>205</v>
      </c>
      <c r="AS14" s="121" t="s">
        <v>205</v>
      </c>
      <c r="AU14" s="246"/>
      <c r="AV14" s="120" t="s">
        <v>205</v>
      </c>
      <c r="AW14" s="138" t="s">
        <v>1503</v>
      </c>
      <c r="AX14" s="138" t="s">
        <v>1648</v>
      </c>
      <c r="AY14" s="138" t="s">
        <v>1540</v>
      </c>
      <c r="AZ14" s="141"/>
      <c r="BA14" s="138"/>
      <c r="BB14" s="138"/>
      <c r="BC14" s="137"/>
      <c r="BD14" s="121"/>
      <c r="BE14" s="138"/>
      <c r="BF14" s="138"/>
      <c r="BG14" s="140"/>
      <c r="BH14" s="141" t="s">
        <v>205</v>
      </c>
      <c r="BI14" s="138" t="s">
        <v>1502</v>
      </c>
      <c r="BJ14" s="138"/>
      <c r="BK14" s="138"/>
      <c r="BL14" s="139" t="s">
        <v>2284</v>
      </c>
      <c r="BM14" s="119" t="s">
        <v>2323</v>
      </c>
      <c r="BN14" s="119" t="s">
        <v>2308</v>
      </c>
      <c r="BP14" s="137"/>
      <c r="BT14" s="119" t="s">
        <v>205</v>
      </c>
      <c r="BU14" s="137"/>
      <c r="BV14" s="139" t="s">
        <v>2359</v>
      </c>
      <c r="BW14" s="137" t="s">
        <v>1547</v>
      </c>
      <c r="BX14" s="119" t="s">
        <v>33</v>
      </c>
      <c r="BY14" s="119" t="s">
        <v>2360</v>
      </c>
      <c r="BZ14" s="119">
        <v>13</v>
      </c>
      <c r="CA14" s="141" t="str">
        <f t="shared" si="0"/>
        <v>x</v>
      </c>
      <c r="CB14" s="123" t="str">
        <f t="shared" si="1"/>
        <v>x</v>
      </c>
      <c r="CC14" s="123" t="str">
        <f t="shared" si="2"/>
        <v>x</v>
      </c>
      <c r="CD14" s="123" t="str">
        <f t="shared" si="3"/>
        <v/>
      </c>
      <c r="CE14" s="123" t="str">
        <f t="shared" si="4"/>
        <v>x</v>
      </c>
      <c r="CF14" s="123" t="str">
        <f t="shared" si="5"/>
        <v/>
      </c>
      <c r="CG14" s="123" t="str">
        <f t="shared" si="6"/>
        <v>x</v>
      </c>
      <c r="CI14" s="141" t="s">
        <v>2287</v>
      </c>
      <c r="CJ14" s="244"/>
      <c r="CK14" s="136"/>
    </row>
    <row r="15" spans="1:89" ht="17" thickBot="1" x14ac:dyDescent="0.25">
      <c r="A15" s="119" t="s">
        <v>2361</v>
      </c>
      <c r="B15" s="137" t="s">
        <v>2362</v>
      </c>
      <c r="C15" s="142" t="s">
        <v>2363</v>
      </c>
      <c r="D15" s="119" t="s">
        <v>52</v>
      </c>
      <c r="E15" s="119" t="s">
        <v>74</v>
      </c>
      <c r="F15" s="119" t="s">
        <v>73</v>
      </c>
      <c r="G15" s="137" t="s">
        <v>2364</v>
      </c>
      <c r="H15" s="120" t="s">
        <v>205</v>
      </c>
      <c r="I15" s="120" t="s">
        <v>205</v>
      </c>
      <c r="O15" s="120" t="s">
        <v>205</v>
      </c>
      <c r="Q15" s="120" t="s">
        <v>205</v>
      </c>
      <c r="R15" s="120" t="s">
        <v>205</v>
      </c>
      <c r="AB15" s="136" t="s">
        <v>205</v>
      </c>
      <c r="AC15" s="139" t="s">
        <v>31</v>
      </c>
      <c r="AD15" s="119" t="s">
        <v>215</v>
      </c>
      <c r="AE15" s="119" t="s">
        <v>215</v>
      </c>
      <c r="AF15" s="119">
        <v>2013</v>
      </c>
      <c r="AG15" s="137" t="s">
        <v>2364</v>
      </c>
      <c r="AJ15" s="136"/>
      <c r="AK15" s="121" t="s">
        <v>205</v>
      </c>
      <c r="AN15" s="121" t="s">
        <v>205</v>
      </c>
      <c r="AS15" s="121" t="s">
        <v>205</v>
      </c>
      <c r="AT15" s="121" t="s">
        <v>205</v>
      </c>
      <c r="AU15" s="246"/>
      <c r="AV15" s="120" t="s">
        <v>205</v>
      </c>
      <c r="AW15" s="138" t="s">
        <v>1585</v>
      </c>
      <c r="AX15" s="138" t="s">
        <v>1517</v>
      </c>
      <c r="AY15" s="138"/>
      <c r="AZ15" s="141" t="s">
        <v>205</v>
      </c>
      <c r="BA15" s="138" t="s">
        <v>1480</v>
      </c>
      <c r="BB15" s="138" t="s">
        <v>1567</v>
      </c>
      <c r="BC15" s="137"/>
      <c r="BD15" s="121"/>
      <c r="BE15" s="138"/>
      <c r="BF15" s="138"/>
      <c r="BG15" s="140"/>
      <c r="BH15" s="141" t="s">
        <v>205</v>
      </c>
      <c r="BI15" s="138" t="s">
        <v>1502</v>
      </c>
      <c r="BJ15" s="138" t="s">
        <v>2365</v>
      </c>
      <c r="BK15" s="138"/>
      <c r="BL15" s="139" t="s">
        <v>41</v>
      </c>
      <c r="BP15" s="137"/>
      <c r="BR15" s="119" t="s">
        <v>205</v>
      </c>
      <c r="BU15" s="137" t="s">
        <v>205</v>
      </c>
      <c r="BV15" s="139" t="s">
        <v>2366</v>
      </c>
      <c r="BW15" s="137" t="s">
        <v>1574</v>
      </c>
      <c r="BX15" s="119" t="s">
        <v>33</v>
      </c>
      <c r="BY15" s="119" t="s">
        <v>2367</v>
      </c>
      <c r="BZ15" s="119">
        <v>14</v>
      </c>
      <c r="CA15" s="141" t="str">
        <f t="shared" si="0"/>
        <v>x</v>
      </c>
      <c r="CB15" s="123" t="str">
        <f t="shared" si="1"/>
        <v/>
      </c>
      <c r="CC15" s="123" t="str">
        <f t="shared" si="2"/>
        <v/>
      </c>
      <c r="CD15" s="123" t="str">
        <f t="shared" si="3"/>
        <v>x</v>
      </c>
      <c r="CE15" s="123" t="str">
        <f t="shared" si="4"/>
        <v/>
      </c>
      <c r="CF15" s="123" t="str">
        <f t="shared" si="5"/>
        <v/>
      </c>
      <c r="CG15" s="123" t="str">
        <f t="shared" si="6"/>
        <v>x</v>
      </c>
      <c r="CI15" s="141" t="s">
        <v>2287</v>
      </c>
      <c r="CJ15" s="244"/>
      <c r="CK15" s="136"/>
    </row>
    <row r="16" spans="1:89" ht="17" thickBot="1" x14ac:dyDescent="0.25">
      <c r="A16" s="119" t="s">
        <v>2368</v>
      </c>
      <c r="B16" s="137" t="s">
        <v>2369</v>
      </c>
      <c r="C16" s="142" t="s">
        <v>2370</v>
      </c>
      <c r="D16" s="119" t="s">
        <v>54</v>
      </c>
      <c r="E16" s="119" t="s">
        <v>73</v>
      </c>
      <c r="F16" s="119" t="s">
        <v>73</v>
      </c>
      <c r="G16" s="137" t="s">
        <v>2371</v>
      </c>
      <c r="AB16" s="136" t="s">
        <v>205</v>
      </c>
      <c r="AC16" s="139" t="s">
        <v>31</v>
      </c>
      <c r="AD16" s="119" t="s">
        <v>215</v>
      </c>
      <c r="AE16" s="119" t="s">
        <v>215</v>
      </c>
      <c r="AF16" s="119">
        <v>2013</v>
      </c>
      <c r="AG16" s="137" t="s">
        <v>2372</v>
      </c>
      <c r="AJ16" s="136"/>
      <c r="AM16" s="121" t="s">
        <v>205</v>
      </c>
      <c r="AN16" s="121" t="s">
        <v>205</v>
      </c>
      <c r="AP16" s="121" t="s">
        <v>205</v>
      </c>
      <c r="AQ16" s="121" t="s">
        <v>205</v>
      </c>
      <c r="AS16" s="121" t="s">
        <v>205</v>
      </c>
      <c r="AU16" s="246"/>
      <c r="AV16" s="120" t="s">
        <v>205</v>
      </c>
      <c r="AW16" s="138" t="s">
        <v>1525</v>
      </c>
      <c r="AX16" s="138"/>
      <c r="AY16" s="138"/>
      <c r="AZ16" s="141" t="s">
        <v>205</v>
      </c>
      <c r="BA16" s="138" t="s">
        <v>1479</v>
      </c>
      <c r="BB16" s="138" t="s">
        <v>2373</v>
      </c>
      <c r="BC16" s="137"/>
      <c r="BD16" s="121" t="s">
        <v>205</v>
      </c>
      <c r="BE16" s="138" t="s">
        <v>1743</v>
      </c>
      <c r="BF16" s="138" t="s">
        <v>1633</v>
      </c>
      <c r="BG16" s="140"/>
      <c r="BH16" s="141"/>
      <c r="BI16" s="138"/>
      <c r="BJ16" s="138"/>
      <c r="BK16" s="138"/>
      <c r="BL16" s="139" t="s">
        <v>2374</v>
      </c>
      <c r="BM16" s="119" t="s">
        <v>2285</v>
      </c>
      <c r="BN16" s="119" t="s">
        <v>2284</v>
      </c>
      <c r="BP16" s="137"/>
      <c r="BU16" s="137" t="s">
        <v>205</v>
      </c>
      <c r="BV16" s="139" t="s">
        <v>2375</v>
      </c>
      <c r="BW16" s="137" t="s">
        <v>1574</v>
      </c>
      <c r="BX16" s="119" t="s">
        <v>33</v>
      </c>
      <c r="BZ16" s="119">
        <v>15</v>
      </c>
      <c r="CA16" s="141" t="str">
        <f t="shared" si="0"/>
        <v/>
      </c>
      <c r="CB16" s="123" t="str">
        <f t="shared" si="1"/>
        <v/>
      </c>
      <c r="CC16" s="123" t="str">
        <f t="shared" si="2"/>
        <v/>
      </c>
      <c r="CD16" s="123" t="str">
        <f t="shared" si="3"/>
        <v/>
      </c>
      <c r="CE16" s="123" t="str">
        <f t="shared" si="4"/>
        <v/>
      </c>
      <c r="CF16" s="123" t="str">
        <f t="shared" si="5"/>
        <v/>
      </c>
      <c r="CG16" s="123" t="str">
        <f t="shared" si="6"/>
        <v>x</v>
      </c>
      <c r="CI16" s="141" t="s">
        <v>2287</v>
      </c>
      <c r="CJ16" s="244"/>
      <c r="CK16" s="136"/>
    </row>
    <row r="17" spans="1:89" ht="17" thickBot="1" x14ac:dyDescent="0.25">
      <c r="A17" s="119" t="s">
        <v>2376</v>
      </c>
      <c r="B17" s="137" t="s">
        <v>2377</v>
      </c>
      <c r="C17" s="142" t="s">
        <v>2378</v>
      </c>
      <c r="D17" s="119" t="s">
        <v>52</v>
      </c>
      <c r="E17" s="119" t="s">
        <v>73</v>
      </c>
      <c r="F17" s="119" t="s">
        <v>73</v>
      </c>
      <c r="G17" s="137" t="s">
        <v>2379</v>
      </c>
      <c r="J17" s="120" t="s">
        <v>205</v>
      </c>
      <c r="L17" s="120" t="s">
        <v>205</v>
      </c>
      <c r="N17" s="120" t="s">
        <v>205</v>
      </c>
      <c r="R17" s="120" t="s">
        <v>205</v>
      </c>
      <c r="AB17" s="136"/>
      <c r="AC17" s="139" t="s">
        <v>31</v>
      </c>
      <c r="AD17" s="119" t="s">
        <v>215</v>
      </c>
      <c r="AE17" s="119" t="s">
        <v>215</v>
      </c>
      <c r="AF17" s="119">
        <v>2014</v>
      </c>
      <c r="AG17" s="137" t="s">
        <v>2380</v>
      </c>
      <c r="AJ17" s="136"/>
      <c r="AL17" s="121" t="s">
        <v>205</v>
      </c>
      <c r="AN17" s="121" t="s">
        <v>205</v>
      </c>
      <c r="AQ17" s="121" t="s">
        <v>205</v>
      </c>
      <c r="AR17" s="121" t="s">
        <v>205</v>
      </c>
      <c r="AS17" s="121" t="s">
        <v>205</v>
      </c>
      <c r="AU17" s="246"/>
      <c r="AV17" s="120" t="s">
        <v>205</v>
      </c>
      <c r="AW17" s="138" t="s">
        <v>1503</v>
      </c>
      <c r="AX17" s="138" t="s">
        <v>1504</v>
      </c>
      <c r="AY17" s="138" t="s">
        <v>2135</v>
      </c>
      <c r="AZ17" s="141" t="s">
        <v>205</v>
      </c>
      <c r="BA17" s="138" t="s">
        <v>1567</v>
      </c>
      <c r="BB17" s="138"/>
      <c r="BC17" s="137"/>
      <c r="BD17" s="121" t="s">
        <v>205</v>
      </c>
      <c r="BE17" s="138" t="s">
        <v>1743</v>
      </c>
      <c r="BF17" s="138" t="s">
        <v>1566</v>
      </c>
      <c r="BG17" s="140"/>
      <c r="BH17" s="141" t="s">
        <v>205</v>
      </c>
      <c r="BI17" s="138" t="s">
        <v>1502</v>
      </c>
      <c r="BJ17" s="138"/>
      <c r="BK17" s="138"/>
      <c r="BL17" s="139" t="s">
        <v>2285</v>
      </c>
      <c r="BM17" s="119" t="s">
        <v>2284</v>
      </c>
      <c r="BN17" s="119" t="s">
        <v>2294</v>
      </c>
      <c r="BP17" s="137"/>
      <c r="BR17" s="119" t="s">
        <v>205</v>
      </c>
      <c r="BU17" s="137"/>
      <c r="BV17" s="139" t="s">
        <v>2380</v>
      </c>
      <c r="BW17" s="137" t="s">
        <v>1489</v>
      </c>
      <c r="BX17" s="119" t="s">
        <v>33</v>
      </c>
      <c r="BY17" s="119" t="s">
        <v>2381</v>
      </c>
      <c r="BZ17" s="119">
        <v>16</v>
      </c>
      <c r="CA17" s="141" t="str">
        <f t="shared" si="0"/>
        <v/>
      </c>
      <c r="CB17" s="123" t="str">
        <f t="shared" si="1"/>
        <v>x</v>
      </c>
      <c r="CC17" s="123" t="str">
        <f t="shared" si="2"/>
        <v>x</v>
      </c>
      <c r="CD17" s="123" t="str">
        <f t="shared" si="3"/>
        <v>x</v>
      </c>
      <c r="CE17" s="123" t="str">
        <f t="shared" si="4"/>
        <v/>
      </c>
      <c r="CF17" s="123" t="str">
        <f t="shared" si="5"/>
        <v/>
      </c>
      <c r="CG17" s="123" t="str">
        <f t="shared" si="6"/>
        <v/>
      </c>
      <c r="CI17" s="141" t="s">
        <v>2287</v>
      </c>
      <c r="CJ17" s="244"/>
      <c r="CK17" s="136"/>
    </row>
    <row r="18" spans="1:89" ht="17" thickBot="1" x14ac:dyDescent="0.25">
      <c r="A18" s="119" t="s">
        <v>2382</v>
      </c>
      <c r="B18" s="137" t="s">
        <v>2383</v>
      </c>
      <c r="C18" s="142" t="s">
        <v>2384</v>
      </c>
      <c r="D18" s="119" t="s">
        <v>52</v>
      </c>
      <c r="E18" s="119" t="s">
        <v>74</v>
      </c>
      <c r="F18" s="119" t="s">
        <v>74</v>
      </c>
      <c r="G18" s="137" t="s">
        <v>2385</v>
      </c>
      <c r="AB18" s="136" t="s">
        <v>205</v>
      </c>
      <c r="AC18" s="139" t="s">
        <v>31</v>
      </c>
      <c r="AD18" s="119" t="s">
        <v>2386</v>
      </c>
      <c r="AE18" s="119" t="s">
        <v>215</v>
      </c>
      <c r="AF18" s="119">
        <v>2010</v>
      </c>
      <c r="AG18" s="137" t="s">
        <v>2385</v>
      </c>
      <c r="AJ18" s="136"/>
      <c r="AK18" s="121" t="s">
        <v>205</v>
      </c>
      <c r="AU18" s="246"/>
      <c r="AV18" s="120" t="s">
        <v>205</v>
      </c>
      <c r="AW18" s="138" t="s">
        <v>1517</v>
      </c>
      <c r="AX18" s="138"/>
      <c r="AY18" s="138"/>
      <c r="AZ18" s="141"/>
      <c r="BA18" s="138"/>
      <c r="BB18" s="138"/>
      <c r="BC18" s="137"/>
      <c r="BD18" s="121"/>
      <c r="BE18" s="138"/>
      <c r="BF18" s="138"/>
      <c r="BG18" s="140"/>
      <c r="BH18" s="141" t="s">
        <v>205</v>
      </c>
      <c r="BI18" s="138" t="s">
        <v>1502</v>
      </c>
      <c r="BJ18" s="138"/>
      <c r="BK18" s="138"/>
      <c r="BL18" s="139" t="s">
        <v>2308</v>
      </c>
      <c r="BM18" s="119" t="s">
        <v>32</v>
      </c>
      <c r="BN18" s="119" t="s">
        <v>32</v>
      </c>
      <c r="BP18" s="137"/>
      <c r="BU18" s="137"/>
      <c r="BV18" s="139" t="s">
        <v>33</v>
      </c>
      <c r="BW18" s="137" t="s">
        <v>1511</v>
      </c>
      <c r="BX18" s="119" t="s">
        <v>33</v>
      </c>
      <c r="BZ18" s="119">
        <v>17</v>
      </c>
      <c r="CA18" s="141" t="str">
        <f t="shared" si="0"/>
        <v/>
      </c>
      <c r="CB18" s="123" t="str">
        <f t="shared" si="1"/>
        <v/>
      </c>
      <c r="CC18" s="123" t="str">
        <f t="shared" si="2"/>
        <v/>
      </c>
      <c r="CD18" s="123" t="str">
        <f t="shared" si="3"/>
        <v/>
      </c>
      <c r="CE18" s="123" t="str">
        <f t="shared" si="4"/>
        <v/>
      </c>
      <c r="CF18" s="123" t="str">
        <f t="shared" si="5"/>
        <v/>
      </c>
      <c r="CG18" s="123" t="str">
        <f t="shared" si="6"/>
        <v>x</v>
      </c>
      <c r="CI18" s="141" t="s">
        <v>2287</v>
      </c>
      <c r="CJ18" s="244"/>
      <c r="CK18" s="136"/>
    </row>
    <row r="19" spans="1:89" ht="16" x14ac:dyDescent="0.2">
      <c r="A19" s="119" t="s">
        <v>2387</v>
      </c>
      <c r="B19" s="137" t="s">
        <v>2388</v>
      </c>
      <c r="C19" s="142" t="s">
        <v>2389</v>
      </c>
      <c r="D19" s="119" t="s">
        <v>52</v>
      </c>
      <c r="E19" s="119" t="s">
        <v>73</v>
      </c>
      <c r="F19" s="119" t="s">
        <v>73</v>
      </c>
      <c r="G19" s="137" t="s">
        <v>2390</v>
      </c>
      <c r="K19" s="120" t="s">
        <v>205</v>
      </c>
      <c r="L19" s="120" t="s">
        <v>205</v>
      </c>
      <c r="AB19" s="136" t="s">
        <v>205</v>
      </c>
      <c r="AC19" s="119" t="s">
        <v>31</v>
      </c>
      <c r="AD19" s="119" t="s">
        <v>2391</v>
      </c>
      <c r="AE19" s="119" t="s">
        <v>215</v>
      </c>
      <c r="AF19" s="119">
        <v>2012</v>
      </c>
      <c r="AG19" s="137" t="s">
        <v>2392</v>
      </c>
      <c r="AJ19" s="136"/>
      <c r="AK19" s="121" t="s">
        <v>205</v>
      </c>
      <c r="AU19" s="246"/>
      <c r="AV19" s="120" t="s">
        <v>205</v>
      </c>
      <c r="AW19" s="138" t="s">
        <v>1984</v>
      </c>
      <c r="AX19" s="138"/>
      <c r="AY19" s="138"/>
      <c r="AZ19" s="141"/>
      <c r="BA19" s="138"/>
      <c r="BB19" s="138"/>
      <c r="BC19" s="137"/>
      <c r="BD19" s="121"/>
      <c r="BE19" s="138"/>
      <c r="BF19" s="138"/>
      <c r="BG19" s="140"/>
      <c r="BH19" s="141"/>
      <c r="BI19" s="138"/>
      <c r="BJ19" s="138"/>
      <c r="BK19" s="138"/>
      <c r="BL19" s="139" t="s">
        <v>2294</v>
      </c>
      <c r="BM19" s="119" t="s">
        <v>2308</v>
      </c>
      <c r="BN19" s="119" t="s">
        <v>32</v>
      </c>
      <c r="BP19" s="137"/>
      <c r="BU19" s="137"/>
      <c r="BV19" s="139" t="s">
        <v>2393</v>
      </c>
      <c r="BW19" s="137" t="s">
        <v>1574</v>
      </c>
      <c r="BX19" s="119" t="s">
        <v>33</v>
      </c>
      <c r="BY19" s="119" t="s">
        <v>2394</v>
      </c>
      <c r="BZ19" s="119">
        <v>19</v>
      </c>
      <c r="CA19" s="141" t="str">
        <f t="shared" si="0"/>
        <v/>
      </c>
      <c r="CB19" s="123" t="str">
        <f t="shared" si="1"/>
        <v/>
      </c>
      <c r="CC19" s="123" t="str">
        <f t="shared" si="2"/>
        <v>x</v>
      </c>
      <c r="CD19" s="123" t="str">
        <f t="shared" si="3"/>
        <v/>
      </c>
      <c r="CE19" s="123" t="str">
        <f t="shared" si="4"/>
        <v/>
      </c>
      <c r="CF19" s="123" t="str">
        <f t="shared" si="5"/>
        <v/>
      </c>
      <c r="CG19" s="123" t="str">
        <f t="shared" si="6"/>
        <v>x</v>
      </c>
      <c r="CI19" s="141" t="s">
        <v>2287</v>
      </c>
      <c r="CJ19" s="244"/>
      <c r="CK19" s="136"/>
    </row>
    <row r="20" spans="1:89" s="147" customFormat="1" ht="16" x14ac:dyDescent="0.2">
      <c r="A20" s="147" t="s">
        <v>2395</v>
      </c>
      <c r="B20" s="150" t="s">
        <v>2396</v>
      </c>
      <c r="C20" s="248" t="s">
        <v>2397</v>
      </c>
      <c r="D20" s="147" t="s">
        <v>54</v>
      </c>
      <c r="G20" s="150" t="s">
        <v>2398</v>
      </c>
      <c r="H20" s="153" t="s">
        <v>205</v>
      </c>
      <c r="I20" s="152"/>
      <c r="J20" s="152"/>
      <c r="K20" s="152"/>
      <c r="L20" s="152" t="s">
        <v>205</v>
      </c>
      <c r="M20" s="152" t="s">
        <v>205</v>
      </c>
      <c r="N20" s="152"/>
      <c r="O20" s="152"/>
      <c r="P20" s="152"/>
      <c r="Q20" s="152"/>
      <c r="R20" s="152"/>
      <c r="S20" s="152"/>
      <c r="T20" s="152"/>
      <c r="U20" s="152"/>
      <c r="V20" s="152"/>
      <c r="W20" s="152"/>
      <c r="X20" s="152"/>
      <c r="Y20" s="152"/>
      <c r="Z20" s="152"/>
      <c r="AA20" s="152"/>
      <c r="AB20" s="154" t="s">
        <v>205</v>
      </c>
      <c r="AC20" s="149" t="s">
        <v>57</v>
      </c>
      <c r="AD20" s="147" t="s">
        <v>57</v>
      </c>
      <c r="AE20" s="147" t="s">
        <v>215</v>
      </c>
      <c r="AF20" s="147">
        <v>2008</v>
      </c>
      <c r="AG20" s="150" t="s">
        <v>2399</v>
      </c>
      <c r="AH20" s="153"/>
      <c r="AJ20" s="154"/>
      <c r="AK20" s="251"/>
      <c r="AL20" s="157" t="s">
        <v>205</v>
      </c>
      <c r="AM20" s="157" t="s">
        <v>205</v>
      </c>
      <c r="AN20" s="157" t="s">
        <v>205</v>
      </c>
      <c r="AO20" s="157"/>
      <c r="AP20" s="157"/>
      <c r="AQ20" s="157"/>
      <c r="AR20" s="157"/>
      <c r="AS20" s="157"/>
      <c r="AT20" s="157"/>
      <c r="AU20" s="252"/>
      <c r="AV20" s="153"/>
      <c r="AW20" s="151"/>
      <c r="AX20" s="151"/>
      <c r="AY20" s="151"/>
      <c r="AZ20" s="141"/>
      <c r="BA20" s="151"/>
      <c r="BB20" s="151"/>
      <c r="BC20" s="137"/>
      <c r="BD20" s="121"/>
      <c r="BE20" s="151"/>
      <c r="BF20" s="151"/>
      <c r="BG20" s="140"/>
      <c r="BH20" s="141"/>
      <c r="BI20" s="151"/>
      <c r="BJ20" s="151"/>
      <c r="BK20" s="138"/>
      <c r="BL20" s="139" t="s">
        <v>2284</v>
      </c>
      <c r="BM20" s="147" t="s">
        <v>2302</v>
      </c>
      <c r="BN20" s="147" t="s">
        <v>2319</v>
      </c>
      <c r="BP20" s="137"/>
      <c r="BQ20" s="119"/>
      <c r="BV20" s="139" t="s">
        <v>2400</v>
      </c>
      <c r="BW20" s="150" t="s">
        <v>1547</v>
      </c>
      <c r="BX20" s="149" t="s">
        <v>33</v>
      </c>
      <c r="BY20" s="147" t="s">
        <v>2401</v>
      </c>
      <c r="BZ20" s="147">
        <v>20</v>
      </c>
      <c r="CA20" s="152" t="str">
        <f t="shared" si="0"/>
        <v>x</v>
      </c>
      <c r="CB20" s="148" t="str">
        <f t="shared" si="1"/>
        <v/>
      </c>
      <c r="CC20" s="148" t="str">
        <f t="shared" si="2"/>
        <v>x</v>
      </c>
      <c r="CD20" s="148" t="str">
        <f t="shared" si="3"/>
        <v/>
      </c>
      <c r="CE20" s="148" t="str">
        <f t="shared" si="4"/>
        <v/>
      </c>
      <c r="CF20" s="148" t="str">
        <f t="shared" si="5"/>
        <v/>
      </c>
      <c r="CG20" s="148" t="str">
        <f t="shared" si="6"/>
        <v>x</v>
      </c>
      <c r="CI20" s="152" t="s">
        <v>2287</v>
      </c>
      <c r="CJ20" s="152"/>
      <c r="CK20" s="152"/>
    </row>
    <row r="21" spans="1:89" s="147" customFormat="1" ht="16" x14ac:dyDescent="0.2">
      <c r="A21" s="147" t="s">
        <v>2402</v>
      </c>
      <c r="B21" s="150" t="s">
        <v>2403</v>
      </c>
      <c r="C21" s="248" t="s">
        <v>2404</v>
      </c>
      <c r="D21" s="147" t="s">
        <v>28</v>
      </c>
      <c r="E21" s="147" t="s">
        <v>74</v>
      </c>
      <c r="F21" s="147" t="s">
        <v>74</v>
      </c>
      <c r="G21" s="150" t="s">
        <v>2405</v>
      </c>
      <c r="H21" s="153"/>
      <c r="I21" s="152"/>
      <c r="J21" s="152"/>
      <c r="K21" s="152"/>
      <c r="L21" s="152"/>
      <c r="M21" s="152"/>
      <c r="N21" s="152"/>
      <c r="O21" s="152"/>
      <c r="P21" s="152"/>
      <c r="Q21" s="152"/>
      <c r="R21" s="152"/>
      <c r="S21" s="152"/>
      <c r="T21" s="152"/>
      <c r="U21" s="152" t="s">
        <v>205</v>
      </c>
      <c r="V21" s="152"/>
      <c r="W21" s="152"/>
      <c r="X21" s="152"/>
      <c r="Y21" s="152"/>
      <c r="Z21" s="152"/>
      <c r="AA21" s="152"/>
      <c r="AB21" s="154"/>
      <c r="AC21" s="149" t="s">
        <v>31</v>
      </c>
      <c r="AD21" s="147" t="s">
        <v>2406</v>
      </c>
      <c r="AE21" s="147" t="s">
        <v>215</v>
      </c>
      <c r="AF21" s="147">
        <v>2015</v>
      </c>
      <c r="AG21" s="150" t="s">
        <v>58</v>
      </c>
      <c r="AH21" s="153"/>
      <c r="AJ21" s="150" t="s">
        <v>205</v>
      </c>
      <c r="AK21" s="251" t="s">
        <v>205</v>
      </c>
      <c r="AL21" s="157"/>
      <c r="AM21" s="157"/>
      <c r="AN21" s="157"/>
      <c r="AO21" s="157"/>
      <c r="AP21" s="157"/>
      <c r="AQ21" s="157"/>
      <c r="AR21" s="157" t="s">
        <v>205</v>
      </c>
      <c r="AS21" s="157"/>
      <c r="AT21" s="157"/>
      <c r="AU21" s="252" t="s">
        <v>205</v>
      </c>
      <c r="AV21" s="153" t="s">
        <v>205</v>
      </c>
      <c r="AW21" s="151" t="s">
        <v>1744</v>
      </c>
      <c r="AX21" s="151" t="s">
        <v>1640</v>
      </c>
      <c r="AY21" s="151" t="s">
        <v>1711</v>
      </c>
      <c r="AZ21" s="141"/>
      <c r="BA21" s="151"/>
      <c r="BB21" s="151"/>
      <c r="BC21" s="137"/>
      <c r="BD21" s="121" t="s">
        <v>205</v>
      </c>
      <c r="BE21" s="151" t="s">
        <v>1566</v>
      </c>
      <c r="BF21" s="151"/>
      <c r="BG21" s="140"/>
      <c r="BH21" s="141" t="s">
        <v>205</v>
      </c>
      <c r="BI21" s="151" t="s">
        <v>2407</v>
      </c>
      <c r="BJ21" s="151"/>
      <c r="BK21" s="138"/>
      <c r="BL21" s="139" t="s">
        <v>2408</v>
      </c>
      <c r="BM21" s="147" t="s">
        <v>32</v>
      </c>
      <c r="BN21" s="147" t="s">
        <v>32</v>
      </c>
      <c r="BP21" s="137"/>
      <c r="BQ21" s="119"/>
      <c r="BV21" s="139" t="s">
        <v>58</v>
      </c>
      <c r="BW21" s="150" t="s">
        <v>1489</v>
      </c>
      <c r="BX21" s="149" t="s">
        <v>33</v>
      </c>
      <c r="BY21" s="147" t="s">
        <v>2409</v>
      </c>
      <c r="BZ21" s="147">
        <v>21</v>
      </c>
      <c r="CA21" s="152" t="str">
        <f t="shared" si="0"/>
        <v/>
      </c>
      <c r="CB21" s="148" t="str">
        <f t="shared" si="1"/>
        <v/>
      </c>
      <c r="CC21" s="148" t="str">
        <f t="shared" si="2"/>
        <v/>
      </c>
      <c r="CD21" s="148" t="str">
        <f t="shared" si="3"/>
        <v/>
      </c>
      <c r="CE21" s="148" t="str">
        <f t="shared" si="4"/>
        <v>x</v>
      </c>
      <c r="CF21" s="148" t="str">
        <f t="shared" si="5"/>
        <v/>
      </c>
      <c r="CG21" s="148" t="str">
        <f t="shared" si="6"/>
        <v/>
      </c>
      <c r="CI21" s="152" t="s">
        <v>2287</v>
      </c>
      <c r="CJ21" s="152"/>
      <c r="CK21" s="152"/>
    </row>
    <row r="22" spans="1:89" s="147" customFormat="1" ht="16" x14ac:dyDescent="0.2">
      <c r="A22" s="147" t="s">
        <v>2410</v>
      </c>
      <c r="B22" s="150" t="s">
        <v>2411</v>
      </c>
      <c r="C22" s="248" t="s">
        <v>2412</v>
      </c>
      <c r="D22" s="147" t="s">
        <v>54</v>
      </c>
      <c r="G22" s="150" t="s">
        <v>2413</v>
      </c>
      <c r="H22" s="153" t="s">
        <v>205</v>
      </c>
      <c r="I22" s="152"/>
      <c r="J22" s="152"/>
      <c r="K22" s="152"/>
      <c r="L22" s="152"/>
      <c r="M22" s="152" t="s">
        <v>205</v>
      </c>
      <c r="N22" s="152"/>
      <c r="O22" s="152"/>
      <c r="P22" s="152"/>
      <c r="Q22" s="152" t="s">
        <v>205</v>
      </c>
      <c r="R22" s="152" t="s">
        <v>205</v>
      </c>
      <c r="S22" s="152"/>
      <c r="T22" s="152" t="s">
        <v>205</v>
      </c>
      <c r="U22" s="152"/>
      <c r="V22" s="152"/>
      <c r="W22" s="152" t="s">
        <v>205</v>
      </c>
      <c r="X22" s="152"/>
      <c r="Y22" s="152" t="s">
        <v>205</v>
      </c>
      <c r="Z22" s="152" t="s">
        <v>205</v>
      </c>
      <c r="AA22" s="152"/>
      <c r="AB22" s="154" t="s">
        <v>205</v>
      </c>
      <c r="AC22" s="149" t="s">
        <v>31</v>
      </c>
      <c r="AD22" s="147" t="s">
        <v>31</v>
      </c>
      <c r="AE22" s="147" t="s">
        <v>215</v>
      </c>
      <c r="AF22" s="147">
        <v>2014</v>
      </c>
      <c r="AG22" s="150" t="s">
        <v>2414</v>
      </c>
      <c r="AH22" s="153" t="s">
        <v>205</v>
      </c>
      <c r="AJ22" s="150"/>
      <c r="AK22" s="251"/>
      <c r="AL22" s="157"/>
      <c r="AM22" s="157" t="s">
        <v>205</v>
      </c>
      <c r="AN22" s="157"/>
      <c r="AO22" s="157"/>
      <c r="AP22" s="157"/>
      <c r="AQ22" s="157"/>
      <c r="AR22" s="157"/>
      <c r="AS22" s="157"/>
      <c r="AT22" s="157"/>
      <c r="AU22" s="252"/>
      <c r="AV22" s="153"/>
      <c r="AW22" s="151"/>
      <c r="AX22" s="151"/>
      <c r="AY22" s="151"/>
      <c r="AZ22" s="141"/>
      <c r="BA22" s="151"/>
      <c r="BB22" s="151"/>
      <c r="BC22" s="137"/>
      <c r="BD22" s="121"/>
      <c r="BE22" s="151"/>
      <c r="BF22" s="151"/>
      <c r="BG22" s="140"/>
      <c r="BH22" s="141"/>
      <c r="BI22" s="151"/>
      <c r="BJ22" s="151"/>
      <c r="BK22" s="138"/>
      <c r="BL22" s="139" t="s">
        <v>2284</v>
      </c>
      <c r="BM22" s="147" t="s">
        <v>2415</v>
      </c>
      <c r="BN22" s="147" t="s">
        <v>32</v>
      </c>
      <c r="BP22" s="137"/>
      <c r="BQ22" s="119"/>
      <c r="BV22" s="139" t="s">
        <v>2414</v>
      </c>
      <c r="BW22" s="150" t="s">
        <v>1574</v>
      </c>
      <c r="BX22" s="149" t="s">
        <v>33</v>
      </c>
      <c r="BY22" s="147" t="s">
        <v>2416</v>
      </c>
      <c r="BZ22" s="147">
        <v>22</v>
      </c>
      <c r="CA22" s="152" t="str">
        <f t="shared" si="0"/>
        <v>x</v>
      </c>
      <c r="CB22" s="148" t="str">
        <f t="shared" si="1"/>
        <v/>
      </c>
      <c r="CC22" s="148" t="str">
        <f t="shared" si="2"/>
        <v/>
      </c>
      <c r="CD22" s="148" t="str">
        <f t="shared" si="3"/>
        <v>x</v>
      </c>
      <c r="CE22" s="148" t="str">
        <f t="shared" si="4"/>
        <v>x</v>
      </c>
      <c r="CF22" s="148" t="str">
        <f t="shared" si="5"/>
        <v>x</v>
      </c>
      <c r="CG22" s="148" t="str">
        <f t="shared" si="6"/>
        <v>x</v>
      </c>
      <c r="CI22" s="152" t="s">
        <v>2287</v>
      </c>
      <c r="CJ22" s="152"/>
      <c r="CK22" s="152"/>
    </row>
    <row r="23" spans="1:89" s="147" customFormat="1" ht="16" x14ac:dyDescent="0.2">
      <c r="A23" s="147" t="s">
        <v>2417</v>
      </c>
      <c r="B23" s="150" t="s">
        <v>2418</v>
      </c>
      <c r="C23" s="248" t="s">
        <v>2419</v>
      </c>
      <c r="D23" s="147" t="s">
        <v>34</v>
      </c>
      <c r="E23" s="147" t="s">
        <v>74</v>
      </c>
      <c r="F23" s="147" t="s">
        <v>73</v>
      </c>
      <c r="G23" s="150" t="s">
        <v>2420</v>
      </c>
      <c r="H23" s="153"/>
      <c r="I23" s="152" t="s">
        <v>205</v>
      </c>
      <c r="J23" s="152" t="s">
        <v>205</v>
      </c>
      <c r="K23" s="152" t="s">
        <v>205</v>
      </c>
      <c r="L23" s="152" t="s">
        <v>205</v>
      </c>
      <c r="M23" s="152"/>
      <c r="N23" s="152"/>
      <c r="O23" s="152"/>
      <c r="P23" s="152"/>
      <c r="Q23" s="152" t="s">
        <v>205</v>
      </c>
      <c r="R23" s="152"/>
      <c r="S23" s="152"/>
      <c r="T23" s="152"/>
      <c r="U23" s="152"/>
      <c r="V23" s="152"/>
      <c r="W23" s="152"/>
      <c r="X23" s="152"/>
      <c r="Y23" s="152"/>
      <c r="Z23" s="152"/>
      <c r="AA23" s="152"/>
      <c r="AB23" s="154" t="s">
        <v>205</v>
      </c>
      <c r="AC23" s="149" t="s">
        <v>37</v>
      </c>
      <c r="AD23" s="147" t="s">
        <v>37</v>
      </c>
      <c r="AE23" s="147" t="s">
        <v>215</v>
      </c>
      <c r="AF23" s="147">
        <v>2014</v>
      </c>
      <c r="AG23" s="150" t="s">
        <v>2421</v>
      </c>
      <c r="AH23" s="153"/>
      <c r="AJ23" s="150"/>
      <c r="AK23" s="251" t="s">
        <v>205</v>
      </c>
      <c r="AL23" s="157" t="s">
        <v>205</v>
      </c>
      <c r="AM23" s="157"/>
      <c r="AN23" s="157" t="s">
        <v>205</v>
      </c>
      <c r="AO23" s="157"/>
      <c r="AP23" s="157"/>
      <c r="AQ23" s="157"/>
      <c r="AR23" s="157"/>
      <c r="AS23" s="157"/>
      <c r="AT23" s="157"/>
      <c r="AU23" s="252"/>
      <c r="AV23" s="153" t="s">
        <v>205</v>
      </c>
      <c r="AW23" s="151" t="s">
        <v>1577</v>
      </c>
      <c r="AX23" s="151" t="s">
        <v>1504</v>
      </c>
      <c r="AY23" s="151" t="s">
        <v>1984</v>
      </c>
      <c r="AZ23" s="141" t="s">
        <v>205</v>
      </c>
      <c r="BA23" s="151" t="s">
        <v>1567</v>
      </c>
      <c r="BB23" s="151"/>
      <c r="BC23" s="137"/>
      <c r="BD23" s="121"/>
      <c r="BE23" s="151"/>
      <c r="BF23" s="151"/>
      <c r="BG23" s="140"/>
      <c r="BH23" s="141"/>
      <c r="BI23" s="151"/>
      <c r="BJ23" s="151"/>
      <c r="BK23" s="138"/>
      <c r="BL23" s="139" t="s">
        <v>2308</v>
      </c>
      <c r="BM23" s="147" t="s">
        <v>2422</v>
      </c>
      <c r="BN23" s="147" t="s">
        <v>2423</v>
      </c>
      <c r="BP23" s="137"/>
      <c r="BQ23" s="119"/>
      <c r="BU23" s="147" t="s">
        <v>205</v>
      </c>
      <c r="BV23" s="139" t="s">
        <v>2421</v>
      </c>
      <c r="BW23" s="150" t="s">
        <v>1574</v>
      </c>
      <c r="BX23" s="149" t="s">
        <v>33</v>
      </c>
      <c r="BY23" s="147" t="s">
        <v>2424</v>
      </c>
      <c r="BZ23" s="147">
        <v>23</v>
      </c>
      <c r="CA23" s="152" t="str">
        <f t="shared" si="0"/>
        <v>x</v>
      </c>
      <c r="CB23" s="148" t="str">
        <f t="shared" si="1"/>
        <v>x</v>
      </c>
      <c r="CC23" s="148" t="str">
        <f t="shared" si="2"/>
        <v>x</v>
      </c>
      <c r="CD23" s="148" t="str">
        <f t="shared" si="3"/>
        <v>x</v>
      </c>
      <c r="CE23" s="148" t="str">
        <f t="shared" si="4"/>
        <v/>
      </c>
      <c r="CF23" s="148" t="str">
        <f t="shared" si="5"/>
        <v/>
      </c>
      <c r="CG23" s="148" t="str">
        <f t="shared" si="6"/>
        <v>x</v>
      </c>
      <c r="CI23" s="152" t="s">
        <v>2287</v>
      </c>
      <c r="CJ23" s="152"/>
      <c r="CK23" s="152"/>
    </row>
    <row r="24" spans="1:89" s="147" customFormat="1" ht="16" x14ac:dyDescent="0.2">
      <c r="A24" s="147" t="s">
        <v>2425</v>
      </c>
      <c r="B24" s="150" t="s">
        <v>2426</v>
      </c>
      <c r="C24" s="248" t="s">
        <v>2427</v>
      </c>
      <c r="D24" s="147" t="s">
        <v>52</v>
      </c>
      <c r="E24" s="147" t="s">
        <v>74</v>
      </c>
      <c r="F24" s="147" t="s">
        <v>73</v>
      </c>
      <c r="G24" s="150" t="s">
        <v>2428</v>
      </c>
      <c r="H24" s="153" t="s">
        <v>205</v>
      </c>
      <c r="I24" s="152" t="s">
        <v>205</v>
      </c>
      <c r="J24" s="152" t="s">
        <v>205</v>
      </c>
      <c r="K24" s="152" t="s">
        <v>205</v>
      </c>
      <c r="L24" s="152" t="s">
        <v>205</v>
      </c>
      <c r="M24" s="152"/>
      <c r="N24" s="152" t="s">
        <v>205</v>
      </c>
      <c r="O24" s="152"/>
      <c r="P24" s="152"/>
      <c r="Q24" s="152"/>
      <c r="R24" s="152"/>
      <c r="S24" s="152"/>
      <c r="T24" s="152" t="s">
        <v>205</v>
      </c>
      <c r="U24" s="152"/>
      <c r="V24" s="152"/>
      <c r="W24" s="152"/>
      <c r="X24" s="152"/>
      <c r="Y24" s="152"/>
      <c r="Z24" s="152"/>
      <c r="AA24" s="152"/>
      <c r="AB24" s="154" t="s">
        <v>205</v>
      </c>
      <c r="AC24" s="149" t="s">
        <v>53</v>
      </c>
      <c r="AD24" s="147" t="s">
        <v>53</v>
      </c>
      <c r="AE24" s="147" t="s">
        <v>215</v>
      </c>
      <c r="AF24" s="147">
        <v>2015</v>
      </c>
      <c r="AG24" s="150" t="s">
        <v>2429</v>
      </c>
      <c r="AH24" s="153"/>
      <c r="AJ24" s="150"/>
      <c r="AK24" s="251"/>
      <c r="AL24" s="157"/>
      <c r="AM24" s="157"/>
      <c r="AN24" s="157"/>
      <c r="AO24" s="157"/>
      <c r="AP24" s="157"/>
      <c r="AQ24" s="157" t="s">
        <v>205</v>
      </c>
      <c r="AR24" s="157" t="s">
        <v>205</v>
      </c>
      <c r="AS24" s="157"/>
      <c r="AT24" s="157"/>
      <c r="AU24" s="252"/>
      <c r="AV24" s="153"/>
      <c r="AW24" s="151"/>
      <c r="AX24" s="151"/>
      <c r="AY24" s="151"/>
      <c r="AZ24" s="141"/>
      <c r="BA24" s="151"/>
      <c r="BB24" s="151"/>
      <c r="BC24" s="137"/>
      <c r="BD24" s="121" t="s">
        <v>205</v>
      </c>
      <c r="BE24" s="151" t="s">
        <v>1743</v>
      </c>
      <c r="BF24" s="151" t="s">
        <v>1632</v>
      </c>
      <c r="BG24" s="140" t="s">
        <v>1692</v>
      </c>
      <c r="BH24" s="141"/>
      <c r="BI24" s="151"/>
      <c r="BJ24" s="151"/>
      <c r="BK24" s="138"/>
      <c r="BL24" s="139" t="s">
        <v>2294</v>
      </c>
      <c r="BM24" s="147" t="s">
        <v>2285</v>
      </c>
      <c r="BP24" s="137"/>
      <c r="BQ24" s="119"/>
      <c r="BU24" s="147" t="s">
        <v>205</v>
      </c>
      <c r="BV24" s="139" t="s">
        <v>2429</v>
      </c>
      <c r="BW24" s="150" t="s">
        <v>1547</v>
      </c>
      <c r="BX24" s="149" t="s">
        <v>33</v>
      </c>
      <c r="BY24" s="147" t="s">
        <v>2430</v>
      </c>
      <c r="BZ24" s="147">
        <v>24</v>
      </c>
      <c r="CA24" s="152" t="str">
        <f t="shared" si="0"/>
        <v>x</v>
      </c>
      <c r="CB24" s="148" t="str">
        <f t="shared" si="1"/>
        <v>x</v>
      </c>
      <c r="CC24" s="148" t="str">
        <f t="shared" si="2"/>
        <v>x</v>
      </c>
      <c r="CD24" s="148" t="str">
        <f t="shared" si="3"/>
        <v>x</v>
      </c>
      <c r="CE24" s="148" t="str">
        <f t="shared" si="4"/>
        <v/>
      </c>
      <c r="CF24" s="148" t="str">
        <f t="shared" si="5"/>
        <v/>
      </c>
      <c r="CG24" s="148" t="str">
        <f t="shared" si="6"/>
        <v>x</v>
      </c>
      <c r="CI24" s="152" t="s">
        <v>2287</v>
      </c>
      <c r="CJ24" s="152"/>
      <c r="CK24" s="152"/>
    </row>
    <row r="25" spans="1:89" s="147" customFormat="1" ht="16" x14ac:dyDescent="0.2">
      <c r="A25" s="147" t="s">
        <v>2431</v>
      </c>
      <c r="B25" s="150" t="s">
        <v>2432</v>
      </c>
      <c r="C25" s="248" t="s">
        <v>2433</v>
      </c>
      <c r="D25" s="147" t="s">
        <v>52</v>
      </c>
      <c r="E25" s="147" t="s">
        <v>73</v>
      </c>
      <c r="F25" s="147" t="s">
        <v>73</v>
      </c>
      <c r="G25" s="150" t="s">
        <v>59</v>
      </c>
      <c r="H25" s="153"/>
      <c r="I25" s="152"/>
      <c r="J25" s="152"/>
      <c r="K25" s="152"/>
      <c r="L25" s="152"/>
      <c r="M25" s="152"/>
      <c r="N25" s="152"/>
      <c r="O25" s="152"/>
      <c r="P25" s="152"/>
      <c r="Q25" s="152" t="s">
        <v>205</v>
      </c>
      <c r="R25" s="152"/>
      <c r="S25" s="152"/>
      <c r="T25" s="152"/>
      <c r="U25" s="152"/>
      <c r="V25" s="152"/>
      <c r="W25" s="152"/>
      <c r="X25" s="152"/>
      <c r="Y25" s="152"/>
      <c r="Z25" s="152"/>
      <c r="AA25" s="152"/>
      <c r="AB25" s="154"/>
      <c r="AC25" s="149" t="s">
        <v>31</v>
      </c>
      <c r="AD25" s="147" t="s">
        <v>215</v>
      </c>
      <c r="AE25" s="147" t="s">
        <v>215</v>
      </c>
      <c r="AF25" s="147">
        <v>2015</v>
      </c>
      <c r="AG25" s="150" t="s">
        <v>59</v>
      </c>
      <c r="AH25" s="153"/>
      <c r="AI25" s="147" t="s">
        <v>205</v>
      </c>
      <c r="AJ25" s="150"/>
      <c r="AK25" s="251"/>
      <c r="AL25" s="157"/>
      <c r="AM25" s="157"/>
      <c r="AN25" s="157"/>
      <c r="AO25" s="157"/>
      <c r="AP25" s="157"/>
      <c r="AQ25" s="157"/>
      <c r="AR25" s="157" t="s">
        <v>205</v>
      </c>
      <c r="AS25" s="157"/>
      <c r="AT25" s="157"/>
      <c r="AU25" s="252"/>
      <c r="AV25" s="153"/>
      <c r="AW25" s="151"/>
      <c r="AX25" s="151"/>
      <c r="AY25" s="151"/>
      <c r="AZ25" s="141"/>
      <c r="BA25" s="151"/>
      <c r="BB25" s="151"/>
      <c r="BC25" s="137"/>
      <c r="BD25" s="121" t="s">
        <v>205</v>
      </c>
      <c r="BE25" s="151"/>
      <c r="BF25" s="151"/>
      <c r="BG25" s="140"/>
      <c r="BH25" s="141"/>
      <c r="BI25" s="151"/>
      <c r="BJ25" s="151"/>
      <c r="BK25" s="138"/>
      <c r="BL25" s="139" t="s">
        <v>2285</v>
      </c>
      <c r="BP25" s="137"/>
      <c r="BQ25" s="119"/>
      <c r="BV25" s="139" t="s">
        <v>59</v>
      </c>
      <c r="BW25" s="150" t="s">
        <v>1574</v>
      </c>
      <c r="BX25" s="149" t="s">
        <v>33</v>
      </c>
      <c r="BY25" s="147" t="s">
        <v>2434</v>
      </c>
      <c r="BZ25" s="147">
        <v>25</v>
      </c>
      <c r="CA25" s="152" t="str">
        <f t="shared" si="0"/>
        <v/>
      </c>
      <c r="CB25" s="148" t="str">
        <f t="shared" si="1"/>
        <v/>
      </c>
      <c r="CC25" s="148" t="str">
        <f t="shared" si="2"/>
        <v/>
      </c>
      <c r="CD25" s="148" t="str">
        <f t="shared" si="3"/>
        <v>x</v>
      </c>
      <c r="CE25" s="148" t="str">
        <f t="shared" si="4"/>
        <v/>
      </c>
      <c r="CF25" s="148" t="str">
        <f t="shared" si="5"/>
        <v/>
      </c>
      <c r="CG25" s="148" t="str">
        <f t="shared" si="6"/>
        <v/>
      </c>
      <c r="CI25" s="152" t="s">
        <v>2287</v>
      </c>
      <c r="CJ25" s="152"/>
      <c r="CK25" s="152"/>
    </row>
    <row r="26" spans="1:89" s="147" customFormat="1" ht="16" x14ac:dyDescent="0.2">
      <c r="A26" s="147" t="s">
        <v>2435</v>
      </c>
      <c r="B26" s="150" t="s">
        <v>2436</v>
      </c>
      <c r="C26" s="248" t="s">
        <v>2437</v>
      </c>
      <c r="D26" s="147" t="s">
        <v>34</v>
      </c>
      <c r="E26" s="147" t="s">
        <v>74</v>
      </c>
      <c r="F26" s="147" t="s">
        <v>73</v>
      </c>
      <c r="G26" s="150" t="s">
        <v>59</v>
      </c>
      <c r="H26" s="153"/>
      <c r="I26" s="152"/>
      <c r="J26" s="152"/>
      <c r="K26" s="152"/>
      <c r="L26" s="152"/>
      <c r="M26" s="152"/>
      <c r="N26" s="152" t="s">
        <v>205</v>
      </c>
      <c r="O26" s="152"/>
      <c r="P26" s="152"/>
      <c r="Q26" s="152" t="s">
        <v>205</v>
      </c>
      <c r="R26" s="152" t="s">
        <v>205</v>
      </c>
      <c r="S26" s="152"/>
      <c r="T26" s="152"/>
      <c r="U26" s="152"/>
      <c r="V26" s="152"/>
      <c r="W26" s="152"/>
      <c r="X26" s="152"/>
      <c r="Y26" s="152"/>
      <c r="Z26" s="152"/>
      <c r="AA26" s="152"/>
      <c r="AB26" s="154"/>
      <c r="AC26" s="149" t="s">
        <v>31</v>
      </c>
      <c r="AD26" s="147" t="s">
        <v>60</v>
      </c>
      <c r="AE26" s="147" t="s">
        <v>2292</v>
      </c>
      <c r="AF26" s="147">
        <v>2010</v>
      </c>
      <c r="AG26" s="150" t="s">
        <v>59</v>
      </c>
      <c r="AH26" s="153"/>
      <c r="AI26" s="147" t="s">
        <v>205</v>
      </c>
      <c r="AJ26" s="150"/>
      <c r="AK26" s="251"/>
      <c r="AL26" s="157"/>
      <c r="AM26" s="157" t="s">
        <v>205</v>
      </c>
      <c r="AN26" s="157"/>
      <c r="AO26" s="157"/>
      <c r="AP26" s="157" t="s">
        <v>205</v>
      </c>
      <c r="AQ26" s="157"/>
      <c r="AR26" s="157" t="s">
        <v>205</v>
      </c>
      <c r="AS26" s="157"/>
      <c r="AT26" s="157" t="s">
        <v>205</v>
      </c>
      <c r="AU26" s="252" t="s">
        <v>205</v>
      </c>
      <c r="AV26" s="153" t="s">
        <v>205</v>
      </c>
      <c r="AW26" s="151" t="s">
        <v>2158</v>
      </c>
      <c r="AX26" s="151" t="s">
        <v>1585</v>
      </c>
      <c r="AY26" s="151" t="s">
        <v>1576</v>
      </c>
      <c r="AZ26" s="141" t="s">
        <v>205</v>
      </c>
      <c r="BA26" s="151" t="s">
        <v>1906</v>
      </c>
      <c r="BB26" s="151"/>
      <c r="BC26" s="137"/>
      <c r="BD26" s="121" t="s">
        <v>205</v>
      </c>
      <c r="BE26" s="151" t="s">
        <v>1598</v>
      </c>
      <c r="BF26" s="151" t="s">
        <v>1476</v>
      </c>
      <c r="BG26" s="140" t="s">
        <v>1477</v>
      </c>
      <c r="BH26" s="141" t="s">
        <v>205</v>
      </c>
      <c r="BI26" s="151" t="s">
        <v>1502</v>
      </c>
      <c r="BJ26" s="151" t="s">
        <v>1646</v>
      </c>
      <c r="BK26" s="138" t="s">
        <v>1501</v>
      </c>
      <c r="BL26" s="139" t="s">
        <v>2285</v>
      </c>
      <c r="BM26" s="147" t="s">
        <v>2284</v>
      </c>
      <c r="BN26" s="147" t="s">
        <v>2294</v>
      </c>
      <c r="BO26" s="147" t="s">
        <v>2438</v>
      </c>
      <c r="BP26" s="137" t="s">
        <v>2439</v>
      </c>
      <c r="BQ26" s="119"/>
      <c r="BU26" s="147" t="s">
        <v>205</v>
      </c>
      <c r="BV26" s="139" t="s">
        <v>2440</v>
      </c>
      <c r="BW26" s="150" t="s">
        <v>1574</v>
      </c>
      <c r="BX26" s="149" t="s">
        <v>33</v>
      </c>
      <c r="BY26" s="147" t="s">
        <v>2441</v>
      </c>
      <c r="BZ26" s="147">
        <v>27</v>
      </c>
      <c r="CA26" s="152" t="str">
        <f t="shared" si="0"/>
        <v/>
      </c>
      <c r="CB26" s="148" t="str">
        <f t="shared" si="1"/>
        <v/>
      </c>
      <c r="CC26" s="148" t="str">
        <f t="shared" si="2"/>
        <v/>
      </c>
      <c r="CD26" s="148" t="str">
        <f t="shared" si="3"/>
        <v>x</v>
      </c>
      <c r="CE26" s="148" t="str">
        <f t="shared" si="4"/>
        <v/>
      </c>
      <c r="CF26" s="148" t="str">
        <f t="shared" si="5"/>
        <v/>
      </c>
      <c r="CG26" s="148" t="str">
        <f t="shared" si="6"/>
        <v/>
      </c>
      <c r="CI26" s="152" t="s">
        <v>2287</v>
      </c>
      <c r="CJ26" s="152"/>
      <c r="CK26" s="152"/>
    </row>
    <row r="27" spans="1:89" ht="17" thickBot="1" x14ac:dyDescent="0.25">
      <c r="A27" s="119" t="s">
        <v>2442</v>
      </c>
      <c r="B27" s="137" t="s">
        <v>2443</v>
      </c>
      <c r="C27" s="142" t="s">
        <v>61</v>
      </c>
      <c r="D27" s="119" t="s">
        <v>28</v>
      </c>
      <c r="E27" s="119" t="s">
        <v>74</v>
      </c>
      <c r="F27" s="119" t="s">
        <v>74</v>
      </c>
      <c r="G27" s="137" t="s">
        <v>2444</v>
      </c>
      <c r="H27" s="120" t="s">
        <v>205</v>
      </c>
      <c r="AB27" s="136"/>
      <c r="AC27" s="119" t="s">
        <v>215</v>
      </c>
      <c r="AD27" s="119" t="s">
        <v>2445</v>
      </c>
      <c r="AF27" s="119">
        <v>2007</v>
      </c>
      <c r="AG27" s="119" t="s">
        <v>2446</v>
      </c>
      <c r="AJ27" s="137"/>
      <c r="AK27" s="121" t="s">
        <v>205</v>
      </c>
      <c r="AL27" s="121" t="s">
        <v>205</v>
      </c>
      <c r="AN27" s="121" t="s">
        <v>205</v>
      </c>
      <c r="AQ27" s="121" t="s">
        <v>205</v>
      </c>
      <c r="AS27" s="121" t="s">
        <v>205</v>
      </c>
      <c r="AT27" s="121" t="s">
        <v>205</v>
      </c>
      <c r="AU27" s="246"/>
      <c r="AV27" s="120" t="s">
        <v>205</v>
      </c>
      <c r="AW27" s="138" t="s">
        <v>1524</v>
      </c>
      <c r="AX27" s="138" t="s">
        <v>1984</v>
      </c>
      <c r="AY27" s="138" t="s">
        <v>1541</v>
      </c>
      <c r="AZ27" s="141" t="s">
        <v>205</v>
      </c>
      <c r="BA27" s="138" t="s">
        <v>1479</v>
      </c>
      <c r="BB27" s="138"/>
      <c r="BC27" s="140"/>
      <c r="BD27" s="120" t="s">
        <v>205</v>
      </c>
      <c r="BE27" s="138" t="s">
        <v>1513</v>
      </c>
      <c r="BF27" s="138" t="s">
        <v>1477</v>
      </c>
      <c r="BG27" s="140"/>
      <c r="BH27" s="141" t="s">
        <v>205</v>
      </c>
      <c r="BI27" s="138" t="s">
        <v>1597</v>
      </c>
      <c r="BJ27" s="138"/>
      <c r="BK27" s="138"/>
      <c r="BL27" s="139" t="s">
        <v>2284</v>
      </c>
      <c r="BM27" s="119" t="s">
        <v>2309</v>
      </c>
      <c r="BN27" s="119" t="s">
        <v>2447</v>
      </c>
      <c r="BO27" s="119" t="s">
        <v>33</v>
      </c>
      <c r="BP27" s="137" t="s">
        <v>2448</v>
      </c>
      <c r="BU27" s="137"/>
      <c r="BV27" s="139" t="s">
        <v>33</v>
      </c>
      <c r="BW27" s="137" t="s">
        <v>1511</v>
      </c>
      <c r="BZ27" s="119">
        <v>28</v>
      </c>
      <c r="CA27" s="141" t="str">
        <f t="shared" si="0"/>
        <v>x</v>
      </c>
      <c r="CB27" s="123" t="str">
        <f t="shared" si="1"/>
        <v/>
      </c>
      <c r="CC27" s="123" t="str">
        <f t="shared" si="2"/>
        <v/>
      </c>
      <c r="CD27" s="123" t="str">
        <f t="shared" si="3"/>
        <v/>
      </c>
      <c r="CE27" s="123" t="str">
        <f t="shared" si="4"/>
        <v/>
      </c>
      <c r="CF27" s="123" t="str">
        <f t="shared" si="5"/>
        <v/>
      </c>
      <c r="CG27" s="123" t="str">
        <f t="shared" si="6"/>
        <v/>
      </c>
      <c r="CI27" s="141" t="s">
        <v>2287</v>
      </c>
      <c r="CJ27" s="141"/>
      <c r="CK27" s="136"/>
    </row>
    <row r="28" spans="1:89" ht="17" thickBot="1" x14ac:dyDescent="0.25">
      <c r="A28" s="119" t="s">
        <v>2449</v>
      </c>
      <c r="B28" s="140" t="s">
        <v>2450</v>
      </c>
      <c r="C28" s="142" t="s">
        <v>2451</v>
      </c>
      <c r="D28" s="119" t="s">
        <v>34</v>
      </c>
      <c r="E28" s="119" t="s">
        <v>74</v>
      </c>
      <c r="F28" s="119" t="s">
        <v>73</v>
      </c>
      <c r="G28" s="137" t="s">
        <v>2452</v>
      </c>
      <c r="H28" s="120" t="s">
        <v>205</v>
      </c>
      <c r="N28" s="120" t="s">
        <v>205</v>
      </c>
      <c r="P28" s="120" t="s">
        <v>205</v>
      </c>
      <c r="U28" s="237"/>
      <c r="V28" s="237"/>
      <c r="W28" s="237"/>
      <c r="X28" s="237"/>
      <c r="Y28" s="237"/>
      <c r="Z28" s="237"/>
      <c r="AA28" s="237"/>
      <c r="AB28" s="245"/>
      <c r="AC28" s="254" t="s">
        <v>2453</v>
      </c>
      <c r="AD28" s="255" t="s">
        <v>2454</v>
      </c>
      <c r="AF28" s="255">
        <v>2016</v>
      </c>
      <c r="AG28" s="255" t="s">
        <v>2452</v>
      </c>
      <c r="AI28" s="256" t="s">
        <v>205</v>
      </c>
      <c r="AJ28" s="257"/>
      <c r="AK28" s="258" t="s">
        <v>205</v>
      </c>
      <c r="AL28" s="258" t="s">
        <v>205</v>
      </c>
      <c r="AM28" s="258" t="s">
        <v>205</v>
      </c>
      <c r="AN28" s="258" t="s">
        <v>205</v>
      </c>
      <c r="AO28" s="258"/>
      <c r="AP28" s="258"/>
      <c r="AQ28" s="258"/>
      <c r="AR28" s="258" t="s">
        <v>205</v>
      </c>
      <c r="AS28" s="258"/>
      <c r="AT28" s="258"/>
      <c r="AU28" s="259"/>
      <c r="AV28" s="120" t="s">
        <v>205</v>
      </c>
      <c r="AW28" s="138" t="s">
        <v>1648</v>
      </c>
      <c r="AX28" s="138" t="s">
        <v>1984</v>
      </c>
      <c r="AY28" s="138" t="s">
        <v>2455</v>
      </c>
      <c r="AZ28" s="141" t="s">
        <v>205</v>
      </c>
      <c r="BA28" s="138" t="s">
        <v>1479</v>
      </c>
      <c r="BB28" s="138" t="s">
        <v>2373</v>
      </c>
      <c r="BC28" s="140"/>
      <c r="BD28" s="120" t="s">
        <v>205</v>
      </c>
      <c r="BE28" s="138" t="s">
        <v>1539</v>
      </c>
      <c r="BF28" s="138"/>
      <c r="BG28" s="140"/>
      <c r="BH28" s="141" t="s">
        <v>205</v>
      </c>
      <c r="BI28" s="138" t="s">
        <v>1512</v>
      </c>
      <c r="BJ28" s="138"/>
      <c r="BK28" s="138"/>
      <c r="BL28" s="254"/>
      <c r="BM28" s="256"/>
      <c r="BN28" s="256" t="s">
        <v>2452</v>
      </c>
      <c r="BO28" s="256" t="s">
        <v>33</v>
      </c>
      <c r="BP28" s="137" t="s">
        <v>2456</v>
      </c>
      <c r="BR28" s="256"/>
      <c r="BS28" s="256"/>
      <c r="BT28" s="256"/>
      <c r="BU28" s="257" t="s">
        <v>205</v>
      </c>
      <c r="BV28" s="139" t="s">
        <v>33</v>
      </c>
      <c r="BW28" s="137" t="s">
        <v>1511</v>
      </c>
      <c r="BZ28" s="119">
        <v>29</v>
      </c>
      <c r="CA28" s="141" t="str">
        <f t="shared" si="0"/>
        <v>x</v>
      </c>
      <c r="CB28" s="123" t="str">
        <f t="shared" si="1"/>
        <v/>
      </c>
      <c r="CC28" s="123" t="str">
        <f t="shared" si="2"/>
        <v/>
      </c>
      <c r="CD28" s="123" t="str">
        <f t="shared" si="3"/>
        <v>x</v>
      </c>
      <c r="CE28" s="123" t="str">
        <f t="shared" si="4"/>
        <v/>
      </c>
      <c r="CF28" s="123" t="str">
        <f t="shared" si="5"/>
        <v/>
      </c>
      <c r="CG28" s="123" t="str">
        <f t="shared" si="6"/>
        <v/>
      </c>
      <c r="CI28" s="141" t="s">
        <v>2287</v>
      </c>
      <c r="CJ28" s="244"/>
      <c r="CK28" s="136"/>
    </row>
    <row r="29" spans="1:89" ht="17" thickBot="1" x14ac:dyDescent="0.25">
      <c r="A29" s="119" t="s">
        <v>2457</v>
      </c>
      <c r="B29" s="137" t="s">
        <v>2458</v>
      </c>
      <c r="C29" s="142" t="s">
        <v>2459</v>
      </c>
      <c r="D29" s="119" t="s">
        <v>52</v>
      </c>
      <c r="E29" s="119" t="s">
        <v>73</v>
      </c>
      <c r="F29" s="119" t="s">
        <v>73</v>
      </c>
      <c r="G29" s="137" t="s">
        <v>2390</v>
      </c>
      <c r="H29" s="120" t="s">
        <v>205</v>
      </c>
      <c r="U29" s="237"/>
      <c r="V29" s="237"/>
      <c r="W29" s="237"/>
      <c r="X29" s="237"/>
      <c r="Y29" s="237"/>
      <c r="Z29" s="237"/>
      <c r="AA29" s="237"/>
      <c r="AB29" s="245"/>
      <c r="AC29" s="254" t="s">
        <v>2460</v>
      </c>
      <c r="AD29" s="255" t="s">
        <v>215</v>
      </c>
      <c r="AF29" s="255">
        <v>2009</v>
      </c>
      <c r="AG29" s="255" t="s">
        <v>2461</v>
      </c>
      <c r="AI29" s="256" t="s">
        <v>205</v>
      </c>
      <c r="AJ29" s="257"/>
      <c r="AK29" s="258"/>
      <c r="AL29" s="258" t="s">
        <v>205</v>
      </c>
      <c r="AM29" s="258" t="s">
        <v>205</v>
      </c>
      <c r="AN29" s="258" t="s">
        <v>205</v>
      </c>
      <c r="AO29" s="258"/>
      <c r="AP29" s="258" t="s">
        <v>205</v>
      </c>
      <c r="AQ29" s="258"/>
      <c r="AR29" s="258"/>
      <c r="AS29" s="258" t="s">
        <v>205</v>
      </c>
      <c r="AT29" s="258"/>
      <c r="AU29" s="259"/>
      <c r="AV29" s="120" t="s">
        <v>205</v>
      </c>
      <c r="AW29" s="138" t="s">
        <v>1576</v>
      </c>
      <c r="AX29" s="138" t="s">
        <v>2135</v>
      </c>
      <c r="AY29" s="138" t="s">
        <v>2462</v>
      </c>
      <c r="AZ29" s="141" t="s">
        <v>205</v>
      </c>
      <c r="BA29" s="138" t="s">
        <v>1567</v>
      </c>
      <c r="BB29" s="138"/>
      <c r="BC29" s="140"/>
      <c r="BD29" s="120" t="s">
        <v>205</v>
      </c>
      <c r="BE29" s="138" t="s">
        <v>1633</v>
      </c>
      <c r="BF29" s="138"/>
      <c r="BG29" s="140"/>
      <c r="BH29" s="141"/>
      <c r="BI29" s="138"/>
      <c r="BJ29" s="138"/>
      <c r="BK29" s="137"/>
      <c r="BM29" s="256"/>
      <c r="BN29" s="256" t="s">
        <v>2461</v>
      </c>
      <c r="BO29" s="256" t="s">
        <v>33</v>
      </c>
      <c r="BP29" s="137" t="s">
        <v>2463</v>
      </c>
      <c r="BR29" s="256"/>
      <c r="BS29" s="256"/>
      <c r="BT29" s="256"/>
      <c r="BU29" s="257"/>
      <c r="BV29" s="139" t="s">
        <v>33</v>
      </c>
      <c r="BW29" s="137" t="s">
        <v>1511</v>
      </c>
      <c r="BZ29" s="119">
        <v>30</v>
      </c>
      <c r="CA29" s="141" t="str">
        <f t="shared" si="0"/>
        <v>x</v>
      </c>
      <c r="CB29" s="123" t="str">
        <f t="shared" si="1"/>
        <v/>
      </c>
      <c r="CC29" s="123" t="str">
        <f t="shared" si="2"/>
        <v/>
      </c>
      <c r="CD29" s="123" t="str">
        <f t="shared" si="3"/>
        <v/>
      </c>
      <c r="CE29" s="123" t="str">
        <f t="shared" si="4"/>
        <v/>
      </c>
      <c r="CF29" s="123" t="str">
        <f t="shared" si="5"/>
        <v/>
      </c>
      <c r="CG29" s="123" t="str">
        <f t="shared" si="6"/>
        <v/>
      </c>
      <c r="CI29" s="141" t="s">
        <v>2287</v>
      </c>
      <c r="CJ29" s="244"/>
      <c r="CK29" s="136"/>
    </row>
    <row r="30" spans="1:89" ht="17" thickBot="1" x14ac:dyDescent="0.25">
      <c r="A30" s="119" t="s">
        <v>2464</v>
      </c>
      <c r="B30" s="137" t="s">
        <v>2465</v>
      </c>
      <c r="C30" s="142" t="s">
        <v>2466</v>
      </c>
      <c r="D30" s="119" t="s">
        <v>2467</v>
      </c>
      <c r="E30" s="119" t="s">
        <v>74</v>
      </c>
      <c r="F30" s="119" t="s">
        <v>73</v>
      </c>
      <c r="G30" s="137" t="s">
        <v>2468</v>
      </c>
      <c r="H30" s="120" t="s">
        <v>205</v>
      </c>
      <c r="N30" s="120" t="s">
        <v>205</v>
      </c>
      <c r="O30" s="120" t="s">
        <v>205</v>
      </c>
      <c r="U30" s="237"/>
      <c r="V30" s="237"/>
      <c r="W30" s="237"/>
      <c r="X30" s="237"/>
      <c r="Y30" s="237"/>
      <c r="Z30" s="237"/>
      <c r="AA30" s="237"/>
      <c r="AB30" s="245" t="s">
        <v>205</v>
      </c>
      <c r="AC30" s="254" t="s">
        <v>43</v>
      </c>
      <c r="AD30" s="255" t="s">
        <v>215</v>
      </c>
      <c r="AF30" s="255">
        <v>2011</v>
      </c>
      <c r="AG30" s="255" t="s">
        <v>2468</v>
      </c>
      <c r="AI30" s="256"/>
      <c r="AJ30" s="257"/>
      <c r="AK30" s="258"/>
      <c r="AL30" s="258" t="s">
        <v>205</v>
      </c>
      <c r="AM30" s="258"/>
      <c r="AN30" s="258" t="s">
        <v>205</v>
      </c>
      <c r="AO30" s="258"/>
      <c r="AP30" s="258" t="s">
        <v>205</v>
      </c>
      <c r="AQ30" s="258"/>
      <c r="AR30" s="258" t="s">
        <v>205</v>
      </c>
      <c r="AS30" s="258"/>
      <c r="AT30" s="258"/>
      <c r="AU30" s="259"/>
      <c r="AV30" s="120" t="s">
        <v>205</v>
      </c>
      <c r="AW30" s="138" t="s">
        <v>1540</v>
      </c>
      <c r="AX30" s="138"/>
      <c r="AY30" s="138"/>
      <c r="AZ30" s="141" t="s">
        <v>205</v>
      </c>
      <c r="BA30" s="138" t="s">
        <v>2373</v>
      </c>
      <c r="BB30" s="138"/>
      <c r="BC30" s="140"/>
      <c r="BD30" s="120" t="s">
        <v>205</v>
      </c>
      <c r="BE30" s="138" t="s">
        <v>1478</v>
      </c>
      <c r="BF30" s="138" t="s">
        <v>1565</v>
      </c>
      <c r="BG30" s="140" t="s">
        <v>1476</v>
      </c>
      <c r="BH30" s="141"/>
      <c r="BI30" s="138"/>
      <c r="BJ30" s="138"/>
      <c r="BK30" s="137"/>
      <c r="BL30" s="119" t="s">
        <v>2284</v>
      </c>
      <c r="BM30" s="256" t="s">
        <v>2294</v>
      </c>
      <c r="BN30" s="256" t="s">
        <v>2468</v>
      </c>
      <c r="BO30" s="256" t="s">
        <v>33</v>
      </c>
      <c r="BP30" s="137" t="s">
        <v>2469</v>
      </c>
      <c r="BR30" s="256"/>
      <c r="BS30" s="256"/>
      <c r="BT30" s="256"/>
      <c r="BU30" s="257" t="s">
        <v>205</v>
      </c>
      <c r="BV30" s="139" t="s">
        <v>33</v>
      </c>
      <c r="BW30" s="137" t="s">
        <v>1511</v>
      </c>
      <c r="BZ30" s="119">
        <v>31</v>
      </c>
      <c r="CA30" s="141" t="str">
        <f t="shared" si="0"/>
        <v>x</v>
      </c>
      <c r="CB30" s="123" t="str">
        <f t="shared" si="1"/>
        <v/>
      </c>
      <c r="CC30" s="123" t="str">
        <f t="shared" si="2"/>
        <v/>
      </c>
      <c r="CD30" s="123" t="str">
        <f t="shared" si="3"/>
        <v>x</v>
      </c>
      <c r="CE30" s="123" t="str">
        <f t="shared" si="4"/>
        <v/>
      </c>
      <c r="CF30" s="123" t="str">
        <f t="shared" si="5"/>
        <v/>
      </c>
      <c r="CG30" s="123" t="str">
        <f t="shared" si="6"/>
        <v>x</v>
      </c>
      <c r="CI30" s="141" t="s">
        <v>2287</v>
      </c>
      <c r="CJ30" s="244"/>
      <c r="CK30" s="136"/>
    </row>
    <row r="31" spans="1:89" ht="17" thickBot="1" x14ac:dyDescent="0.25">
      <c r="A31" s="138" t="s">
        <v>2470</v>
      </c>
      <c r="B31" s="137" t="s">
        <v>2471</v>
      </c>
      <c r="C31" s="142" t="s">
        <v>2472</v>
      </c>
      <c r="D31" s="119" t="s">
        <v>34</v>
      </c>
      <c r="E31" s="119" t="s">
        <v>74</v>
      </c>
      <c r="F31" s="119" t="s">
        <v>73</v>
      </c>
      <c r="G31" s="137" t="s">
        <v>62</v>
      </c>
      <c r="H31" s="120" t="s">
        <v>205</v>
      </c>
      <c r="I31" s="120" t="s">
        <v>205</v>
      </c>
      <c r="O31" s="120" t="s">
        <v>205</v>
      </c>
      <c r="Q31" s="120" t="s">
        <v>205</v>
      </c>
      <c r="R31" s="120" t="s">
        <v>205</v>
      </c>
      <c r="S31" s="120" t="s">
        <v>205</v>
      </c>
      <c r="U31" s="237"/>
      <c r="V31" s="237"/>
      <c r="W31" s="237"/>
      <c r="X31" s="237"/>
      <c r="Y31" s="237"/>
      <c r="Z31" s="237"/>
      <c r="AA31" s="237"/>
      <c r="AB31" s="245" t="s">
        <v>205</v>
      </c>
      <c r="AC31" s="254" t="s">
        <v>215</v>
      </c>
      <c r="AD31" s="255" t="s">
        <v>215</v>
      </c>
      <c r="AF31" s="255">
        <v>2007</v>
      </c>
      <c r="AG31" s="255" t="s">
        <v>62</v>
      </c>
      <c r="AI31" s="256" t="s">
        <v>205</v>
      </c>
      <c r="AJ31" s="257"/>
      <c r="AK31" s="258" t="s">
        <v>205</v>
      </c>
      <c r="AL31" s="258" t="s">
        <v>205</v>
      </c>
      <c r="AM31" s="258"/>
      <c r="AN31" s="258" t="s">
        <v>205</v>
      </c>
      <c r="AO31" s="258"/>
      <c r="AP31" s="258" t="s">
        <v>205</v>
      </c>
      <c r="AQ31" s="258" t="s">
        <v>205</v>
      </c>
      <c r="AR31" s="258" t="s">
        <v>205</v>
      </c>
      <c r="AS31" s="258" t="s">
        <v>205</v>
      </c>
      <c r="AT31" s="258" t="s">
        <v>205</v>
      </c>
      <c r="AU31" s="259"/>
      <c r="AV31" s="120" t="s">
        <v>205</v>
      </c>
      <c r="AW31" s="138" t="s">
        <v>1504</v>
      </c>
      <c r="AX31" s="138" t="s">
        <v>1585</v>
      </c>
      <c r="AY31" s="138" t="s">
        <v>1540</v>
      </c>
      <c r="AZ31" s="141" t="s">
        <v>205</v>
      </c>
      <c r="BA31" s="138" t="s">
        <v>1479</v>
      </c>
      <c r="BB31" s="138" t="s">
        <v>1515</v>
      </c>
      <c r="BC31" s="140"/>
      <c r="BD31" s="120" t="s">
        <v>205</v>
      </c>
      <c r="BE31" s="138" t="s">
        <v>1539</v>
      </c>
      <c r="BF31" s="138" t="s">
        <v>1476</v>
      </c>
      <c r="BG31" s="140" t="s">
        <v>1477</v>
      </c>
      <c r="BH31" s="141"/>
      <c r="BI31" s="138"/>
      <c r="BJ31" s="138"/>
      <c r="BK31" s="137"/>
      <c r="BL31" s="119" t="s">
        <v>2308</v>
      </c>
      <c r="BM31" s="256" t="s">
        <v>2309</v>
      </c>
      <c r="BN31" s="256" t="s">
        <v>2473</v>
      </c>
      <c r="BO31" s="256" t="s">
        <v>33</v>
      </c>
      <c r="BP31" s="137" t="s">
        <v>2474</v>
      </c>
      <c r="BQ31" s="119" t="s">
        <v>205</v>
      </c>
      <c r="BR31" s="256" t="s">
        <v>205</v>
      </c>
      <c r="BS31" s="256" t="s">
        <v>205</v>
      </c>
      <c r="BT31" s="256"/>
      <c r="BU31" s="257" t="s">
        <v>205</v>
      </c>
      <c r="BV31" s="139" t="s">
        <v>33</v>
      </c>
      <c r="BW31" s="137" t="s">
        <v>1511</v>
      </c>
      <c r="BZ31" s="119">
        <v>32</v>
      </c>
      <c r="CA31" s="141" t="str">
        <f t="shared" si="0"/>
        <v>x</v>
      </c>
      <c r="CB31" s="123" t="str">
        <f t="shared" si="1"/>
        <v/>
      </c>
      <c r="CC31" s="123" t="str">
        <f t="shared" si="2"/>
        <v/>
      </c>
      <c r="CD31" s="123" t="str">
        <f t="shared" si="3"/>
        <v>x</v>
      </c>
      <c r="CE31" s="123" t="str">
        <f t="shared" si="4"/>
        <v/>
      </c>
      <c r="CF31" s="123" t="str">
        <f t="shared" si="5"/>
        <v/>
      </c>
      <c r="CG31" s="123" t="str">
        <f t="shared" si="6"/>
        <v>x</v>
      </c>
      <c r="CI31" s="141" t="s">
        <v>2287</v>
      </c>
      <c r="CJ31" s="244"/>
      <c r="CK31" s="136"/>
    </row>
    <row r="32" spans="1:89" ht="17" thickBot="1" x14ac:dyDescent="0.25">
      <c r="A32" s="119" t="s">
        <v>2475</v>
      </c>
      <c r="B32" s="137" t="s">
        <v>2476</v>
      </c>
      <c r="C32" s="142" t="s">
        <v>2477</v>
      </c>
      <c r="D32" s="119" t="s">
        <v>52</v>
      </c>
      <c r="E32" s="119" t="s">
        <v>73</v>
      </c>
      <c r="F32" s="119" t="s">
        <v>73</v>
      </c>
      <c r="G32" s="137" t="s">
        <v>2478</v>
      </c>
      <c r="H32" s="120" t="s">
        <v>205</v>
      </c>
      <c r="N32" s="120" t="s">
        <v>205</v>
      </c>
      <c r="U32" s="237"/>
      <c r="V32" s="237"/>
      <c r="W32" s="237"/>
      <c r="X32" s="237"/>
      <c r="Y32" s="237"/>
      <c r="Z32" s="237"/>
      <c r="AA32" s="237"/>
      <c r="AB32" s="245" t="s">
        <v>205</v>
      </c>
      <c r="AC32" s="256" t="s">
        <v>215</v>
      </c>
      <c r="AD32" s="255"/>
      <c r="AF32" s="255">
        <v>2015</v>
      </c>
      <c r="AG32" s="255" t="s">
        <v>2479</v>
      </c>
      <c r="AI32" s="256"/>
      <c r="AJ32" s="257"/>
      <c r="AK32" s="258"/>
      <c r="AL32" s="258"/>
      <c r="AM32" s="258" t="s">
        <v>205</v>
      </c>
      <c r="AN32" s="258" t="s">
        <v>205</v>
      </c>
      <c r="AO32" s="258"/>
      <c r="AP32" s="258"/>
      <c r="AQ32" s="258" t="s">
        <v>205</v>
      </c>
      <c r="AR32" s="258" t="s">
        <v>205</v>
      </c>
      <c r="AS32" s="258"/>
      <c r="AT32" s="258"/>
      <c r="AU32" s="259"/>
      <c r="AV32" s="120" t="s">
        <v>205</v>
      </c>
      <c r="AW32" s="138" t="s">
        <v>2147</v>
      </c>
      <c r="AX32" s="138"/>
      <c r="AY32" s="151"/>
      <c r="AZ32" s="141" t="s">
        <v>205</v>
      </c>
      <c r="BA32" s="138" t="s">
        <v>1906</v>
      </c>
      <c r="BB32" s="138"/>
      <c r="BC32" s="140"/>
      <c r="BD32" s="120" t="s">
        <v>205</v>
      </c>
      <c r="BE32" s="138" t="s">
        <v>1565</v>
      </c>
      <c r="BF32" s="138" t="s">
        <v>1899</v>
      </c>
      <c r="BG32" s="140" t="s">
        <v>1478</v>
      </c>
      <c r="BH32" s="141"/>
      <c r="BI32" s="138"/>
      <c r="BJ32" s="138"/>
      <c r="BK32" s="137"/>
      <c r="BM32" s="256"/>
      <c r="BN32" s="256" t="s">
        <v>2480</v>
      </c>
      <c r="BO32" s="256" t="s">
        <v>33</v>
      </c>
      <c r="BP32" s="137" t="s">
        <v>2481</v>
      </c>
      <c r="BR32" s="256"/>
      <c r="BS32" s="256"/>
      <c r="BT32" s="256"/>
      <c r="BU32" s="257"/>
      <c r="BV32" s="139" t="s">
        <v>33</v>
      </c>
      <c r="BW32" s="137" t="s">
        <v>1511</v>
      </c>
      <c r="BZ32" s="119">
        <v>33</v>
      </c>
      <c r="CA32" s="141" t="str">
        <f t="shared" si="0"/>
        <v>x</v>
      </c>
      <c r="CB32" s="123" t="str">
        <f t="shared" si="1"/>
        <v/>
      </c>
      <c r="CC32" s="123" t="str">
        <f t="shared" si="2"/>
        <v/>
      </c>
      <c r="CD32" s="123" t="str">
        <f t="shared" si="3"/>
        <v>x</v>
      </c>
      <c r="CE32" s="123" t="str">
        <f t="shared" si="4"/>
        <v/>
      </c>
      <c r="CF32" s="123" t="str">
        <f t="shared" si="5"/>
        <v/>
      </c>
      <c r="CG32" s="123" t="str">
        <f t="shared" si="6"/>
        <v>x</v>
      </c>
      <c r="CI32" s="141" t="s">
        <v>2287</v>
      </c>
      <c r="CJ32" s="244"/>
      <c r="CK32" s="136"/>
    </row>
    <row r="33" spans="1:89" ht="16" x14ac:dyDescent="0.2">
      <c r="A33" s="119" t="s">
        <v>2482</v>
      </c>
      <c r="B33" s="137" t="s">
        <v>2483</v>
      </c>
      <c r="C33" s="142" t="s">
        <v>2484</v>
      </c>
      <c r="D33" s="119" t="s">
        <v>54</v>
      </c>
      <c r="E33" s="119" t="s">
        <v>73</v>
      </c>
      <c r="F33" s="119" t="s">
        <v>73</v>
      </c>
      <c r="G33" s="137" t="s">
        <v>2485</v>
      </c>
      <c r="N33" s="120" t="s">
        <v>205</v>
      </c>
      <c r="AB33" s="136"/>
      <c r="AC33" s="256" t="s">
        <v>215</v>
      </c>
      <c r="AF33" s="119">
        <v>2010</v>
      </c>
      <c r="AJ33" s="137"/>
      <c r="AQ33" s="121" t="s">
        <v>205</v>
      </c>
      <c r="AU33" s="246"/>
      <c r="AV33" s="120"/>
      <c r="AW33" s="138"/>
      <c r="AX33" s="138"/>
      <c r="AY33" s="151"/>
      <c r="AZ33" s="141"/>
      <c r="BA33" s="138"/>
      <c r="BB33" s="138"/>
      <c r="BC33" s="140"/>
      <c r="BD33" s="120" t="s">
        <v>205</v>
      </c>
      <c r="BE33" s="138" t="s">
        <v>1692</v>
      </c>
      <c r="BF33" s="138"/>
      <c r="BG33" s="140"/>
      <c r="BH33" s="141"/>
      <c r="BI33" s="138"/>
      <c r="BJ33" s="138"/>
      <c r="BK33" s="137"/>
      <c r="BP33" s="137"/>
      <c r="BU33" s="137"/>
      <c r="BV33" s="139" t="s">
        <v>33</v>
      </c>
      <c r="BW33" s="137" t="s">
        <v>1511</v>
      </c>
      <c r="BZ33" s="119">
        <v>34</v>
      </c>
      <c r="CA33" s="141" t="str">
        <f t="shared" si="0"/>
        <v/>
      </c>
      <c r="CB33" s="123" t="str">
        <f t="shared" si="1"/>
        <v/>
      </c>
      <c r="CC33" s="123" t="str">
        <f t="shared" si="2"/>
        <v/>
      </c>
      <c r="CD33" s="123" t="str">
        <f t="shared" si="3"/>
        <v>x</v>
      </c>
      <c r="CE33" s="123" t="str">
        <f t="shared" si="4"/>
        <v/>
      </c>
      <c r="CF33" s="123" t="str">
        <f t="shared" si="5"/>
        <v/>
      </c>
      <c r="CG33" s="123" t="str">
        <f t="shared" si="6"/>
        <v/>
      </c>
      <c r="CI33" s="141" t="s">
        <v>2287</v>
      </c>
      <c r="CJ33" s="244"/>
      <c r="CK33" s="136"/>
    </row>
    <row r="34" spans="1:89" s="147" customFormat="1" ht="16" x14ac:dyDescent="0.2">
      <c r="A34" s="147" t="s">
        <v>2486</v>
      </c>
      <c r="B34" s="150" t="s">
        <v>2487</v>
      </c>
      <c r="C34" s="248" t="s">
        <v>2488</v>
      </c>
      <c r="D34" s="147" t="s">
        <v>52</v>
      </c>
      <c r="E34" s="147" t="s">
        <v>73</v>
      </c>
      <c r="F34" s="147" t="s">
        <v>73</v>
      </c>
      <c r="G34" s="150" t="s">
        <v>2489</v>
      </c>
      <c r="H34" s="153"/>
      <c r="I34" s="152" t="s">
        <v>205</v>
      </c>
      <c r="J34" s="152"/>
      <c r="K34" s="152"/>
      <c r="L34" s="152"/>
      <c r="M34" s="152"/>
      <c r="N34" s="152" t="s">
        <v>205</v>
      </c>
      <c r="O34" s="152"/>
      <c r="P34" s="152"/>
      <c r="Q34" s="152"/>
      <c r="R34" s="152"/>
      <c r="S34" s="152"/>
      <c r="T34" s="152"/>
      <c r="U34" s="152"/>
      <c r="V34" s="152"/>
      <c r="W34" s="152"/>
      <c r="X34" s="152"/>
      <c r="Y34" s="152"/>
      <c r="Z34" s="152"/>
      <c r="AA34" s="152"/>
      <c r="AB34" s="154" t="s">
        <v>205</v>
      </c>
      <c r="AC34" s="149" t="s">
        <v>63</v>
      </c>
      <c r="AD34" s="147" t="s">
        <v>215</v>
      </c>
      <c r="AF34" s="147">
        <v>2018</v>
      </c>
      <c r="AG34" s="147" t="s">
        <v>2489</v>
      </c>
      <c r="AH34" s="153"/>
      <c r="AI34" s="147" t="s">
        <v>205</v>
      </c>
      <c r="AJ34" s="150"/>
      <c r="AK34" s="251"/>
      <c r="AL34" s="157"/>
      <c r="AM34" s="157"/>
      <c r="AN34" s="157"/>
      <c r="AO34" s="157"/>
      <c r="AP34" s="157"/>
      <c r="AQ34" s="157"/>
      <c r="AR34" s="157" t="s">
        <v>205</v>
      </c>
      <c r="AS34" s="157"/>
      <c r="AT34" s="157"/>
      <c r="AU34" s="252" t="s">
        <v>205</v>
      </c>
      <c r="AV34" s="153"/>
      <c r="AW34" s="151"/>
      <c r="AX34" s="151"/>
      <c r="AY34" s="151"/>
      <c r="AZ34" s="141"/>
      <c r="BA34" s="151"/>
      <c r="BB34" s="151"/>
      <c r="BC34" s="140"/>
      <c r="BD34" s="120"/>
      <c r="BE34" s="151"/>
      <c r="BF34" s="151"/>
      <c r="BG34" s="140"/>
      <c r="BH34" s="141"/>
      <c r="BI34" s="151"/>
      <c r="BJ34" s="151"/>
      <c r="BK34" s="137"/>
      <c r="BL34" s="119"/>
      <c r="BN34" s="147" t="s">
        <v>2489</v>
      </c>
      <c r="BO34" s="147" t="s">
        <v>33</v>
      </c>
      <c r="BP34" s="137"/>
      <c r="BQ34" s="119"/>
      <c r="BV34" s="139" t="s">
        <v>33</v>
      </c>
      <c r="BW34" s="150" t="s">
        <v>1511</v>
      </c>
      <c r="BX34" s="149"/>
      <c r="BZ34" s="147">
        <v>35</v>
      </c>
      <c r="CA34" s="152" t="str">
        <f t="shared" si="0"/>
        <v>x</v>
      </c>
      <c r="CB34" s="148" t="str">
        <f t="shared" si="1"/>
        <v/>
      </c>
      <c r="CC34" s="148" t="str">
        <f t="shared" si="2"/>
        <v/>
      </c>
      <c r="CD34" s="148" t="str">
        <f t="shared" si="3"/>
        <v>x</v>
      </c>
      <c r="CE34" s="148" t="str">
        <f t="shared" si="4"/>
        <v/>
      </c>
      <c r="CF34" s="148" t="str">
        <f t="shared" si="5"/>
        <v/>
      </c>
      <c r="CG34" s="148" t="str">
        <f t="shared" si="6"/>
        <v>x</v>
      </c>
      <c r="CI34" s="152" t="s">
        <v>2287</v>
      </c>
      <c r="CJ34" s="152"/>
      <c r="CK34" s="152"/>
    </row>
    <row r="35" spans="1:89" s="147" customFormat="1" ht="16" x14ac:dyDescent="0.2">
      <c r="A35" s="147" t="s">
        <v>2490</v>
      </c>
      <c r="B35" s="150" t="s">
        <v>2491</v>
      </c>
      <c r="C35" s="248" t="s">
        <v>2492</v>
      </c>
      <c r="D35" s="147" t="s">
        <v>52</v>
      </c>
      <c r="E35" s="147" t="s">
        <v>74</v>
      </c>
      <c r="F35" s="147" t="s">
        <v>73</v>
      </c>
      <c r="G35" s="150" t="s">
        <v>2493</v>
      </c>
      <c r="H35" s="153" t="s">
        <v>205</v>
      </c>
      <c r="I35" s="152"/>
      <c r="J35" s="152"/>
      <c r="K35" s="152"/>
      <c r="L35" s="152"/>
      <c r="M35" s="152"/>
      <c r="N35" s="152"/>
      <c r="O35" s="152"/>
      <c r="P35" s="152"/>
      <c r="Q35" s="152"/>
      <c r="R35" s="152"/>
      <c r="S35" s="152"/>
      <c r="T35" s="152"/>
      <c r="U35" s="152"/>
      <c r="V35" s="152"/>
      <c r="W35" s="152"/>
      <c r="X35" s="152"/>
      <c r="Y35" s="152"/>
      <c r="Z35" s="152"/>
      <c r="AA35" s="152"/>
      <c r="AB35" s="154" t="s">
        <v>205</v>
      </c>
      <c r="AC35" s="149" t="s">
        <v>64</v>
      </c>
      <c r="AD35" s="147" t="s">
        <v>215</v>
      </c>
      <c r="AF35" s="147">
        <v>2011</v>
      </c>
      <c r="AG35" s="147" t="s">
        <v>2493</v>
      </c>
      <c r="AH35" s="153"/>
      <c r="AJ35" s="150"/>
      <c r="AK35" s="251"/>
      <c r="AL35" s="157" t="s">
        <v>205</v>
      </c>
      <c r="AM35" s="157"/>
      <c r="AN35" s="157"/>
      <c r="AO35" s="157"/>
      <c r="AP35" s="157"/>
      <c r="AQ35" s="157"/>
      <c r="AR35" s="157" t="s">
        <v>205</v>
      </c>
      <c r="AS35" s="157"/>
      <c r="AT35" s="157"/>
      <c r="AU35" s="252"/>
      <c r="AV35" s="153"/>
      <c r="AW35" s="151" t="s">
        <v>2135</v>
      </c>
      <c r="AX35" s="151"/>
      <c r="AY35" s="151"/>
      <c r="AZ35" s="141"/>
      <c r="BA35" s="151"/>
      <c r="BB35" s="151"/>
      <c r="BC35" s="140"/>
      <c r="BD35" s="120" t="s">
        <v>205</v>
      </c>
      <c r="BE35" s="151" t="s">
        <v>1598</v>
      </c>
      <c r="BF35" s="151" t="s">
        <v>1632</v>
      </c>
      <c r="BG35" s="140"/>
      <c r="BH35" s="141"/>
      <c r="BI35" s="151"/>
      <c r="BJ35" s="151"/>
      <c r="BK35" s="137"/>
      <c r="BL35" s="119"/>
      <c r="BN35" s="147" t="s">
        <v>33</v>
      </c>
      <c r="BO35" s="147" t="s">
        <v>33</v>
      </c>
      <c r="BP35" s="137" t="s">
        <v>2494</v>
      </c>
      <c r="BQ35" s="119"/>
      <c r="BV35" s="139" t="s">
        <v>33</v>
      </c>
      <c r="BW35" s="150" t="s">
        <v>1511</v>
      </c>
      <c r="BX35" s="149"/>
      <c r="BZ35" s="147">
        <v>36</v>
      </c>
      <c r="CA35" s="152" t="str">
        <f t="shared" si="0"/>
        <v>x</v>
      </c>
      <c r="CB35" s="148" t="str">
        <f t="shared" si="1"/>
        <v/>
      </c>
      <c r="CC35" s="148" t="str">
        <f t="shared" si="2"/>
        <v/>
      </c>
      <c r="CD35" s="148" t="str">
        <f t="shared" si="3"/>
        <v/>
      </c>
      <c r="CE35" s="148" t="str">
        <f t="shared" si="4"/>
        <v/>
      </c>
      <c r="CF35" s="148" t="str">
        <f t="shared" si="5"/>
        <v/>
      </c>
      <c r="CG35" s="148" t="str">
        <f t="shared" si="6"/>
        <v>x</v>
      </c>
      <c r="CI35" s="152" t="s">
        <v>2287</v>
      </c>
      <c r="CJ35" s="152"/>
      <c r="CK35" s="152"/>
    </row>
    <row r="36" spans="1:89" s="147" customFormat="1" ht="16" x14ac:dyDescent="0.2">
      <c r="A36" s="147" t="s">
        <v>2495</v>
      </c>
      <c r="B36" s="150" t="s">
        <v>2496</v>
      </c>
      <c r="C36" s="260" t="s">
        <v>2497</v>
      </c>
      <c r="D36" s="147" t="s">
        <v>54</v>
      </c>
      <c r="E36" s="147" t="s">
        <v>73</v>
      </c>
      <c r="F36" s="147" t="s">
        <v>73</v>
      </c>
      <c r="G36" s="150" t="s">
        <v>2498</v>
      </c>
      <c r="H36" s="153" t="s">
        <v>205</v>
      </c>
      <c r="I36" s="152"/>
      <c r="J36" s="152"/>
      <c r="K36" s="152"/>
      <c r="L36" s="152"/>
      <c r="M36" s="152"/>
      <c r="N36" s="152"/>
      <c r="O36" s="152"/>
      <c r="P36" s="152"/>
      <c r="Q36" s="152"/>
      <c r="R36" s="152"/>
      <c r="S36" s="152"/>
      <c r="T36" s="152"/>
      <c r="U36" s="152"/>
      <c r="V36" s="152"/>
      <c r="W36" s="152"/>
      <c r="X36" s="152"/>
      <c r="Y36" s="152"/>
      <c r="Z36" s="152"/>
      <c r="AA36" s="152"/>
      <c r="AB36" s="154"/>
      <c r="AC36" s="149" t="s">
        <v>65</v>
      </c>
      <c r="AD36" s="147" t="s">
        <v>215</v>
      </c>
      <c r="AF36" s="147">
        <v>2017</v>
      </c>
      <c r="AG36" s="147" t="s">
        <v>2498</v>
      </c>
      <c r="AH36" s="153"/>
      <c r="AJ36" s="150"/>
      <c r="AK36" s="251"/>
      <c r="AL36" s="157"/>
      <c r="AM36" s="157"/>
      <c r="AN36" s="157"/>
      <c r="AO36" s="157"/>
      <c r="AP36" s="157"/>
      <c r="AQ36" s="157"/>
      <c r="AR36" s="157"/>
      <c r="AS36" s="157" t="s">
        <v>205</v>
      </c>
      <c r="AT36" s="157"/>
      <c r="AU36" s="252"/>
      <c r="AV36" s="153"/>
      <c r="AW36" s="151"/>
      <c r="AX36" s="151"/>
      <c r="AY36" s="151"/>
      <c r="AZ36" s="141"/>
      <c r="BA36" s="151"/>
      <c r="BB36" s="151"/>
      <c r="BC36" s="140"/>
      <c r="BD36" s="120"/>
      <c r="BE36" s="151"/>
      <c r="BF36" s="151"/>
      <c r="BG36" s="140"/>
      <c r="BH36" s="141"/>
      <c r="BI36" s="151"/>
      <c r="BJ36" s="151"/>
      <c r="BK36" s="137"/>
      <c r="BL36" s="119"/>
      <c r="BP36" s="137"/>
      <c r="BQ36" s="119"/>
      <c r="BV36" s="139" t="s">
        <v>33</v>
      </c>
      <c r="BW36" s="150" t="s">
        <v>1511</v>
      </c>
      <c r="BX36" s="149"/>
      <c r="BZ36" s="147">
        <v>37</v>
      </c>
      <c r="CA36" s="152" t="str">
        <f t="shared" si="0"/>
        <v>x</v>
      </c>
      <c r="CB36" s="148" t="str">
        <f t="shared" si="1"/>
        <v/>
      </c>
      <c r="CC36" s="148" t="str">
        <f t="shared" si="2"/>
        <v/>
      </c>
      <c r="CD36" s="148" t="str">
        <f t="shared" si="3"/>
        <v/>
      </c>
      <c r="CE36" s="148" t="str">
        <f t="shared" si="4"/>
        <v/>
      </c>
      <c r="CF36" s="148" t="str">
        <f t="shared" si="5"/>
        <v/>
      </c>
      <c r="CG36" s="148" t="str">
        <f t="shared" si="6"/>
        <v/>
      </c>
      <c r="CI36" s="152" t="s">
        <v>2287</v>
      </c>
      <c r="CJ36" s="152"/>
      <c r="CK36" s="152"/>
    </row>
    <row r="37" spans="1:89" s="167" customFormat="1" ht="16" x14ac:dyDescent="0.2">
      <c r="A37" s="167" t="s">
        <v>2499</v>
      </c>
      <c r="B37" s="170" t="s">
        <v>2500</v>
      </c>
      <c r="C37" s="261" t="s">
        <v>2501</v>
      </c>
      <c r="D37" s="167" t="s">
        <v>34</v>
      </c>
      <c r="E37" s="167" t="s">
        <v>74</v>
      </c>
      <c r="F37" s="167" t="s">
        <v>73</v>
      </c>
      <c r="G37" s="170" t="s">
        <v>2339</v>
      </c>
      <c r="H37" s="262" t="s">
        <v>205</v>
      </c>
      <c r="I37" s="263"/>
      <c r="J37" s="263"/>
      <c r="K37" s="263"/>
      <c r="L37" s="263"/>
      <c r="M37" s="263"/>
      <c r="N37" s="263"/>
      <c r="O37" s="263"/>
      <c r="P37" s="263"/>
      <c r="Q37" s="263"/>
      <c r="R37" s="263"/>
      <c r="S37" s="263"/>
      <c r="T37" s="263"/>
      <c r="U37" s="263"/>
      <c r="V37" s="263"/>
      <c r="W37" s="263"/>
      <c r="X37" s="263"/>
      <c r="Y37" s="263"/>
      <c r="Z37" s="263"/>
      <c r="AA37" s="263"/>
      <c r="AB37" s="264"/>
      <c r="AC37" s="169" t="s">
        <v>53</v>
      </c>
      <c r="AD37" s="167" t="s">
        <v>53</v>
      </c>
      <c r="AE37" s="167" t="s">
        <v>215</v>
      </c>
      <c r="AF37" s="167">
        <v>2009</v>
      </c>
      <c r="AG37" s="170" t="s">
        <v>2502</v>
      </c>
      <c r="AH37" s="173"/>
      <c r="AI37" s="172" t="s">
        <v>205</v>
      </c>
      <c r="AJ37" s="163" t="s">
        <v>205</v>
      </c>
      <c r="AK37" s="265"/>
      <c r="AL37" s="176" t="s">
        <v>205</v>
      </c>
      <c r="AM37" s="176"/>
      <c r="AN37" s="176"/>
      <c r="AO37" s="176"/>
      <c r="AP37" s="176" t="s">
        <v>205</v>
      </c>
      <c r="AQ37" s="176" t="s">
        <v>205</v>
      </c>
      <c r="AR37" s="176" t="s">
        <v>205</v>
      </c>
      <c r="AS37" s="176" t="s">
        <v>205</v>
      </c>
      <c r="AT37" s="176"/>
      <c r="AU37" s="266"/>
      <c r="AV37" s="173" t="s">
        <v>205</v>
      </c>
      <c r="AW37" s="167" t="s">
        <v>1540</v>
      </c>
      <c r="AX37" s="171"/>
      <c r="AY37" s="151"/>
      <c r="AZ37" s="141" t="s">
        <v>205</v>
      </c>
      <c r="BA37" s="167" t="s">
        <v>1480</v>
      </c>
      <c r="BB37" s="171"/>
      <c r="BC37" s="140"/>
      <c r="BD37" s="120" t="s">
        <v>205</v>
      </c>
      <c r="BE37" s="167" t="s">
        <v>1598</v>
      </c>
      <c r="BF37" s="167" t="s">
        <v>1513</v>
      </c>
      <c r="BG37" s="140" t="s">
        <v>1476</v>
      </c>
      <c r="BH37" s="141" t="s">
        <v>205</v>
      </c>
      <c r="BI37" s="167" t="s">
        <v>2005</v>
      </c>
      <c r="BJ37" s="171"/>
      <c r="BK37" s="137"/>
      <c r="BL37" s="119" t="s">
        <v>2503</v>
      </c>
      <c r="BM37" s="167" t="s">
        <v>2504</v>
      </c>
      <c r="BN37" s="167" t="s">
        <v>2505</v>
      </c>
      <c r="BO37" s="167" t="s">
        <v>2506</v>
      </c>
      <c r="BP37" s="137" t="s">
        <v>2507</v>
      </c>
      <c r="BQ37" s="119" t="s">
        <v>73</v>
      </c>
      <c r="BR37" s="167" t="s">
        <v>73</v>
      </c>
      <c r="BS37" s="167" t="s">
        <v>73</v>
      </c>
      <c r="BT37" s="167" t="s">
        <v>73</v>
      </c>
      <c r="BU37" s="167" t="s">
        <v>74</v>
      </c>
      <c r="BV37" s="139" t="s">
        <v>2508</v>
      </c>
      <c r="BW37" s="170" t="s">
        <v>1547</v>
      </c>
      <c r="BX37" s="267" t="s">
        <v>33</v>
      </c>
      <c r="BZ37" s="167">
        <v>38</v>
      </c>
      <c r="CA37" s="172" t="str">
        <f t="shared" si="0"/>
        <v>x</v>
      </c>
      <c r="CB37" s="168" t="str">
        <f t="shared" si="1"/>
        <v/>
      </c>
      <c r="CC37" s="168" t="str">
        <f t="shared" si="2"/>
        <v/>
      </c>
      <c r="CD37" s="168" t="str">
        <f t="shared" si="3"/>
        <v/>
      </c>
      <c r="CE37" s="168" t="str">
        <f t="shared" si="4"/>
        <v/>
      </c>
      <c r="CF37" s="168" t="str">
        <f t="shared" si="5"/>
        <v/>
      </c>
      <c r="CG37" s="168" t="str">
        <f t="shared" si="6"/>
        <v/>
      </c>
      <c r="CI37" s="172" t="s">
        <v>2287</v>
      </c>
      <c r="CJ37" s="172"/>
      <c r="CK37" s="172"/>
    </row>
    <row r="38" spans="1:89" ht="17" thickBot="1" x14ac:dyDescent="0.25">
      <c r="A38" s="119" t="s">
        <v>2509</v>
      </c>
      <c r="B38" s="137" t="s">
        <v>2510</v>
      </c>
      <c r="C38" s="142" t="s">
        <v>2511</v>
      </c>
      <c r="D38" s="119" t="s">
        <v>34</v>
      </c>
      <c r="E38" s="119" t="s">
        <v>74</v>
      </c>
      <c r="F38" s="119" t="s">
        <v>73</v>
      </c>
      <c r="G38" s="137" t="s">
        <v>2512</v>
      </c>
      <c r="H38" s="237" t="s">
        <v>205</v>
      </c>
      <c r="I38" s="237" t="s">
        <v>205</v>
      </c>
      <c r="J38" s="237" t="s">
        <v>205</v>
      </c>
      <c r="K38" s="237" t="s">
        <v>205</v>
      </c>
      <c r="L38" s="237" t="s">
        <v>205</v>
      </c>
      <c r="M38" s="237"/>
      <c r="N38" s="237" t="s">
        <v>205</v>
      </c>
      <c r="O38" s="237"/>
      <c r="P38" s="237"/>
      <c r="Q38" s="237" t="s">
        <v>205</v>
      </c>
      <c r="R38" s="237" t="s">
        <v>205</v>
      </c>
      <c r="S38" s="237"/>
      <c r="T38" s="237" t="s">
        <v>205</v>
      </c>
      <c r="U38" s="237"/>
      <c r="V38" s="237"/>
      <c r="W38" s="237"/>
      <c r="X38" s="237"/>
      <c r="Y38" s="237"/>
      <c r="Z38" s="237"/>
      <c r="AA38" s="237"/>
      <c r="AB38" s="245" t="s">
        <v>205</v>
      </c>
      <c r="AC38" s="119" t="s">
        <v>2513</v>
      </c>
      <c r="AD38" s="119" t="s">
        <v>2513</v>
      </c>
      <c r="AE38" s="119" t="s">
        <v>215</v>
      </c>
      <c r="AF38" s="119">
        <v>2017</v>
      </c>
      <c r="AG38" s="137" t="s">
        <v>2512</v>
      </c>
      <c r="AH38" s="120" t="s">
        <v>205</v>
      </c>
      <c r="AI38" s="120" t="s">
        <v>205</v>
      </c>
      <c r="AJ38" s="136" t="s">
        <v>205</v>
      </c>
      <c r="AP38" s="121" t="s">
        <v>205</v>
      </c>
      <c r="AR38" s="121" t="s">
        <v>205</v>
      </c>
      <c r="AS38" s="121" t="s">
        <v>205</v>
      </c>
      <c r="AU38" s="246"/>
      <c r="AV38" s="120"/>
      <c r="AW38" s="138"/>
      <c r="AX38" s="138"/>
      <c r="AY38" s="151"/>
      <c r="AZ38" s="141" t="s">
        <v>205</v>
      </c>
      <c r="BA38" s="119" t="s">
        <v>1906</v>
      </c>
      <c r="BB38" s="138"/>
      <c r="BC38" s="140"/>
      <c r="BD38" s="120" t="s">
        <v>205</v>
      </c>
      <c r="BE38" s="119" t="s">
        <v>1476</v>
      </c>
      <c r="BF38" s="138"/>
      <c r="BG38" s="140"/>
      <c r="BH38" s="141" t="s">
        <v>205</v>
      </c>
      <c r="BI38" s="119" t="s">
        <v>2005</v>
      </c>
      <c r="BJ38" s="119" t="s">
        <v>1501</v>
      </c>
      <c r="BK38" s="137"/>
      <c r="BL38" s="119" t="s">
        <v>2514</v>
      </c>
      <c r="BM38" s="119" t="s">
        <v>2515</v>
      </c>
      <c r="BN38" s="119" t="s">
        <v>2516</v>
      </c>
      <c r="BO38" s="119" t="s">
        <v>215</v>
      </c>
      <c r="BP38" s="137" t="s">
        <v>215</v>
      </c>
      <c r="BQ38" s="119" t="s">
        <v>73</v>
      </c>
      <c r="BR38" s="119" t="s">
        <v>73</v>
      </c>
      <c r="BS38" s="119" t="s">
        <v>73</v>
      </c>
      <c r="BT38" s="119" t="s">
        <v>73</v>
      </c>
      <c r="BU38" s="137" t="s">
        <v>73</v>
      </c>
      <c r="BV38" s="139" t="s">
        <v>2512</v>
      </c>
      <c r="BW38" s="137" t="s">
        <v>1547</v>
      </c>
      <c r="BX38" s="268" t="s">
        <v>33</v>
      </c>
      <c r="BZ38" s="119">
        <v>39</v>
      </c>
      <c r="CA38" s="141" t="str">
        <f t="shared" si="0"/>
        <v>x</v>
      </c>
      <c r="CB38" s="123" t="str">
        <f t="shared" si="1"/>
        <v>x</v>
      </c>
      <c r="CC38" s="123" t="str">
        <f t="shared" si="2"/>
        <v>x</v>
      </c>
      <c r="CD38" s="123" t="str">
        <f t="shared" si="3"/>
        <v>x</v>
      </c>
      <c r="CE38" s="123" t="str">
        <f t="shared" si="4"/>
        <v/>
      </c>
      <c r="CF38" s="123" t="str">
        <f t="shared" si="5"/>
        <v/>
      </c>
      <c r="CG38" s="123" t="str">
        <f t="shared" si="6"/>
        <v>x</v>
      </c>
      <c r="CI38" s="141" t="s">
        <v>2287</v>
      </c>
      <c r="CJ38" s="141"/>
      <c r="CK38" s="136"/>
    </row>
    <row r="39" spans="1:89" ht="17" thickBot="1" x14ac:dyDescent="0.25">
      <c r="A39" s="119" t="s">
        <v>2517</v>
      </c>
      <c r="B39" s="137" t="s">
        <v>2518</v>
      </c>
      <c r="C39" s="142" t="s">
        <v>2519</v>
      </c>
      <c r="D39" s="119" t="s">
        <v>34</v>
      </c>
      <c r="E39" s="119" t="s">
        <v>74</v>
      </c>
      <c r="F39" s="119" t="s">
        <v>73</v>
      </c>
      <c r="G39" s="137" t="s">
        <v>2520</v>
      </c>
      <c r="H39" s="237" t="s">
        <v>205</v>
      </c>
      <c r="I39" s="237"/>
      <c r="J39" s="237"/>
      <c r="K39" s="237"/>
      <c r="L39" s="237"/>
      <c r="M39" s="237"/>
      <c r="N39" s="237"/>
      <c r="O39" s="237"/>
      <c r="P39" s="237"/>
      <c r="Q39" s="237"/>
      <c r="R39" s="237"/>
      <c r="S39" s="237"/>
      <c r="T39" s="237"/>
      <c r="U39" s="237"/>
      <c r="V39" s="237"/>
      <c r="W39" s="237"/>
      <c r="X39" s="237"/>
      <c r="Y39" s="237"/>
      <c r="Z39" s="237"/>
      <c r="AA39" s="237"/>
      <c r="AB39" s="245" t="s">
        <v>205</v>
      </c>
      <c r="AC39" s="139" t="s">
        <v>2521</v>
      </c>
      <c r="AD39" s="119" t="s">
        <v>2521</v>
      </c>
      <c r="AE39" s="119" t="s">
        <v>215</v>
      </c>
      <c r="AF39" s="119">
        <v>2010</v>
      </c>
      <c r="AG39" s="137" t="s">
        <v>2520</v>
      </c>
      <c r="AI39" s="120" t="s">
        <v>205</v>
      </c>
      <c r="AJ39" s="136" t="s">
        <v>205</v>
      </c>
      <c r="AP39" s="121" t="s">
        <v>205</v>
      </c>
      <c r="AR39" s="121" t="s">
        <v>205</v>
      </c>
      <c r="AS39" s="121" t="s">
        <v>205</v>
      </c>
      <c r="AT39" s="121" t="s">
        <v>205</v>
      </c>
      <c r="AU39" s="246"/>
      <c r="AV39" s="120"/>
      <c r="AW39" s="138"/>
      <c r="AX39" s="138"/>
      <c r="AY39" s="151"/>
      <c r="AZ39" s="141"/>
      <c r="BA39" s="138"/>
      <c r="BB39" s="138"/>
      <c r="BC39" s="140"/>
      <c r="BD39" s="120" t="s">
        <v>205</v>
      </c>
      <c r="BE39" s="119" t="s">
        <v>1476</v>
      </c>
      <c r="BF39" s="119" t="s">
        <v>1539</v>
      </c>
      <c r="BG39" s="140" t="s">
        <v>1598</v>
      </c>
      <c r="BH39" s="141" t="s">
        <v>205</v>
      </c>
      <c r="BI39" s="119" t="s">
        <v>2005</v>
      </c>
      <c r="BJ39" s="138"/>
      <c r="BK39" s="137"/>
      <c r="BL39" s="119" t="s">
        <v>2522</v>
      </c>
      <c r="BM39" s="119" t="s">
        <v>2523</v>
      </c>
      <c r="BN39" s="119" t="s">
        <v>2524</v>
      </c>
      <c r="BO39" s="119" t="s">
        <v>215</v>
      </c>
      <c r="BP39" s="137" t="s">
        <v>215</v>
      </c>
      <c r="BQ39" s="119" t="s">
        <v>73</v>
      </c>
      <c r="BR39" s="119" t="s">
        <v>73</v>
      </c>
      <c r="BS39" s="119" t="s">
        <v>73</v>
      </c>
      <c r="BT39" s="119" t="s">
        <v>73</v>
      </c>
      <c r="BU39" s="137" t="s">
        <v>73</v>
      </c>
      <c r="BV39" s="139" t="s">
        <v>2525</v>
      </c>
      <c r="BW39" s="137" t="s">
        <v>1547</v>
      </c>
      <c r="BX39" s="268" t="s">
        <v>33</v>
      </c>
      <c r="BZ39" s="119">
        <v>40</v>
      </c>
      <c r="CA39" s="141" t="str">
        <f t="shared" si="0"/>
        <v>x</v>
      </c>
      <c r="CB39" s="123" t="str">
        <f t="shared" si="1"/>
        <v/>
      </c>
      <c r="CC39" s="123" t="str">
        <f t="shared" si="2"/>
        <v/>
      </c>
      <c r="CD39" s="123" t="str">
        <f t="shared" si="3"/>
        <v/>
      </c>
      <c r="CE39" s="123" t="str">
        <f t="shared" si="4"/>
        <v/>
      </c>
      <c r="CF39" s="123" t="str">
        <f t="shared" si="5"/>
        <v/>
      </c>
      <c r="CG39" s="123" t="str">
        <f t="shared" si="6"/>
        <v>x</v>
      </c>
      <c r="CI39" s="141" t="s">
        <v>2287</v>
      </c>
      <c r="CJ39" s="244"/>
      <c r="CK39" s="136"/>
    </row>
    <row r="40" spans="1:89" ht="17" thickBot="1" x14ac:dyDescent="0.25">
      <c r="A40" s="119" t="s">
        <v>2526</v>
      </c>
      <c r="B40" s="137" t="s">
        <v>2527</v>
      </c>
      <c r="C40" s="142" t="s">
        <v>2528</v>
      </c>
      <c r="D40" s="119" t="s">
        <v>34</v>
      </c>
      <c r="E40" s="119" t="s">
        <v>74</v>
      </c>
      <c r="F40" s="119" t="s">
        <v>73</v>
      </c>
      <c r="G40" s="137" t="s">
        <v>2529</v>
      </c>
      <c r="H40" s="237"/>
      <c r="I40" s="237"/>
      <c r="J40" s="237"/>
      <c r="K40" s="237"/>
      <c r="L40" s="237"/>
      <c r="M40" s="237"/>
      <c r="N40" s="237" t="s">
        <v>205</v>
      </c>
      <c r="O40" s="237"/>
      <c r="P40" s="237"/>
      <c r="Q40" s="237"/>
      <c r="R40" s="237"/>
      <c r="S40" s="237"/>
      <c r="T40" s="237"/>
      <c r="U40" s="237"/>
      <c r="V40" s="237"/>
      <c r="W40" s="237"/>
      <c r="X40" s="237"/>
      <c r="Y40" s="237"/>
      <c r="Z40" s="237"/>
      <c r="AA40" s="237"/>
      <c r="AB40" s="245" t="s">
        <v>205</v>
      </c>
      <c r="AC40" s="139" t="s">
        <v>64</v>
      </c>
      <c r="AD40" s="119" t="s">
        <v>64</v>
      </c>
      <c r="AE40" s="119" t="s">
        <v>215</v>
      </c>
      <c r="AF40" s="119">
        <v>2017</v>
      </c>
      <c r="AG40" s="137" t="s">
        <v>2529</v>
      </c>
      <c r="AI40" s="120" t="s">
        <v>205</v>
      </c>
      <c r="AJ40" s="136"/>
      <c r="AR40" s="121" t="s">
        <v>205</v>
      </c>
      <c r="AS40" s="121" t="s">
        <v>205</v>
      </c>
      <c r="AU40" s="246"/>
      <c r="AV40" s="120"/>
      <c r="AW40" s="138"/>
      <c r="AX40" s="138"/>
      <c r="AY40" s="151"/>
      <c r="AZ40" s="141"/>
      <c r="BA40" s="138"/>
      <c r="BB40" s="138"/>
      <c r="BC40" s="140"/>
      <c r="BD40" s="120" t="s">
        <v>205</v>
      </c>
      <c r="BE40" s="119" t="s">
        <v>1539</v>
      </c>
      <c r="BF40" s="119" t="s">
        <v>1598</v>
      </c>
      <c r="BG40" s="140"/>
      <c r="BH40" s="141" t="s">
        <v>205</v>
      </c>
      <c r="BI40" s="119" t="s">
        <v>2005</v>
      </c>
      <c r="BJ40" s="138"/>
      <c r="BK40" s="137"/>
      <c r="BL40" s="119" t="s">
        <v>2530</v>
      </c>
      <c r="BM40" s="119" t="s">
        <v>2531</v>
      </c>
      <c r="BN40" s="119" t="s">
        <v>2532</v>
      </c>
      <c r="BO40" s="119" t="s">
        <v>2533</v>
      </c>
      <c r="BP40" s="137" t="s">
        <v>215</v>
      </c>
      <c r="BQ40" s="119" t="s">
        <v>73</v>
      </c>
      <c r="BR40" s="119" t="s">
        <v>73</v>
      </c>
      <c r="BS40" s="119" t="s">
        <v>74</v>
      </c>
      <c r="BT40" s="119" t="s">
        <v>73</v>
      </c>
      <c r="BU40" s="137" t="s">
        <v>73</v>
      </c>
      <c r="BV40" s="139" t="s">
        <v>2529</v>
      </c>
      <c r="BW40" s="137" t="s">
        <v>1574</v>
      </c>
      <c r="BX40" s="268" t="s">
        <v>33</v>
      </c>
      <c r="BZ40" s="119">
        <v>41</v>
      </c>
      <c r="CA40" s="141" t="str">
        <f t="shared" si="0"/>
        <v/>
      </c>
      <c r="CB40" s="123" t="str">
        <f t="shared" si="1"/>
        <v/>
      </c>
      <c r="CC40" s="123" t="str">
        <f t="shared" si="2"/>
        <v/>
      </c>
      <c r="CD40" s="123" t="str">
        <f t="shared" si="3"/>
        <v>x</v>
      </c>
      <c r="CE40" s="123" t="str">
        <f t="shared" si="4"/>
        <v/>
      </c>
      <c r="CF40" s="123" t="str">
        <f t="shared" si="5"/>
        <v/>
      </c>
      <c r="CG40" s="123" t="str">
        <f t="shared" si="6"/>
        <v>x</v>
      </c>
      <c r="CI40" s="141" t="s">
        <v>2287</v>
      </c>
      <c r="CJ40" s="244"/>
      <c r="CK40" s="136"/>
    </row>
    <row r="41" spans="1:89" ht="17" thickBot="1" x14ac:dyDescent="0.25">
      <c r="A41" s="119" t="s">
        <v>2534</v>
      </c>
      <c r="B41" s="137" t="s">
        <v>2535</v>
      </c>
      <c r="C41" s="142" t="s">
        <v>2536</v>
      </c>
      <c r="D41" s="119" t="s">
        <v>34</v>
      </c>
      <c r="E41" s="119" t="s">
        <v>74</v>
      </c>
      <c r="F41" s="119" t="s">
        <v>73</v>
      </c>
      <c r="G41" s="137" t="s">
        <v>2493</v>
      </c>
      <c r="H41" s="237" t="s">
        <v>205</v>
      </c>
      <c r="I41" s="237"/>
      <c r="J41" s="237"/>
      <c r="K41" s="237"/>
      <c r="L41" s="237"/>
      <c r="M41" s="237"/>
      <c r="N41" s="237" t="s">
        <v>205</v>
      </c>
      <c r="O41" s="237"/>
      <c r="P41" s="237"/>
      <c r="Q41" s="237" t="s">
        <v>205</v>
      </c>
      <c r="R41" s="237"/>
      <c r="S41" s="237"/>
      <c r="T41" s="237"/>
      <c r="U41" s="237"/>
      <c r="V41" s="237"/>
      <c r="W41" s="237"/>
      <c r="X41" s="237"/>
      <c r="Y41" s="237"/>
      <c r="Z41" s="237"/>
      <c r="AA41" s="237"/>
      <c r="AB41" s="245" t="s">
        <v>205</v>
      </c>
      <c r="AC41" s="119" t="s">
        <v>64</v>
      </c>
      <c r="AD41" s="119" t="s">
        <v>64</v>
      </c>
      <c r="AE41" s="119" t="s">
        <v>215</v>
      </c>
      <c r="AF41" s="119">
        <v>2016</v>
      </c>
      <c r="AG41" s="137" t="s">
        <v>2493</v>
      </c>
      <c r="AI41" s="120" t="s">
        <v>205</v>
      </c>
      <c r="AJ41" s="136"/>
      <c r="AL41" s="121" t="s">
        <v>205</v>
      </c>
      <c r="AM41" s="121" t="s">
        <v>205</v>
      </c>
      <c r="AR41" s="121" t="s">
        <v>205</v>
      </c>
      <c r="AS41" s="121" t="s">
        <v>205</v>
      </c>
      <c r="AU41" s="246"/>
      <c r="AV41" s="120" t="s">
        <v>205</v>
      </c>
      <c r="AW41" s="119" t="s">
        <v>2537</v>
      </c>
      <c r="AX41" s="119" t="s">
        <v>1540</v>
      </c>
      <c r="AY41" s="151" t="s">
        <v>1525</v>
      </c>
      <c r="AZ41" s="141"/>
      <c r="BA41" s="138"/>
      <c r="BB41" s="138"/>
      <c r="BC41" s="140"/>
      <c r="BD41" s="120" t="s">
        <v>205</v>
      </c>
      <c r="BE41" s="119" t="s">
        <v>1598</v>
      </c>
      <c r="BF41" s="119" t="s">
        <v>1855</v>
      </c>
      <c r="BG41" s="140"/>
      <c r="BH41" s="141" t="s">
        <v>205</v>
      </c>
      <c r="BI41" s="119" t="s">
        <v>2005</v>
      </c>
      <c r="BJ41" s="138"/>
      <c r="BK41" s="137"/>
      <c r="BL41" s="119" t="s">
        <v>2538</v>
      </c>
      <c r="BM41" s="119" t="s">
        <v>2539</v>
      </c>
      <c r="BN41" s="119" t="s">
        <v>2540</v>
      </c>
      <c r="BO41" s="119" t="s">
        <v>2541</v>
      </c>
      <c r="BP41" s="137" t="s">
        <v>2542</v>
      </c>
      <c r="BQ41" s="119" t="s">
        <v>73</v>
      </c>
      <c r="BR41" s="119" t="s">
        <v>73</v>
      </c>
      <c r="BS41" s="119" t="s">
        <v>73</v>
      </c>
      <c r="BT41" s="119" t="s">
        <v>73</v>
      </c>
      <c r="BU41" s="137" t="s">
        <v>74</v>
      </c>
      <c r="BV41" s="139" t="s">
        <v>2493</v>
      </c>
      <c r="BW41" s="137" t="s">
        <v>1574</v>
      </c>
      <c r="BX41" s="268" t="s">
        <v>33</v>
      </c>
      <c r="BZ41" s="119">
        <v>42</v>
      </c>
      <c r="CA41" s="141" t="str">
        <f t="shared" si="0"/>
        <v>x</v>
      </c>
      <c r="CB41" s="123" t="str">
        <f t="shared" si="1"/>
        <v/>
      </c>
      <c r="CC41" s="123" t="str">
        <f t="shared" si="2"/>
        <v/>
      </c>
      <c r="CD41" s="123" t="str">
        <f t="shared" si="3"/>
        <v>x</v>
      </c>
      <c r="CE41" s="123" t="str">
        <f t="shared" si="4"/>
        <v/>
      </c>
      <c r="CF41" s="123" t="str">
        <f t="shared" si="5"/>
        <v/>
      </c>
      <c r="CG41" s="123" t="str">
        <f t="shared" si="6"/>
        <v>x</v>
      </c>
      <c r="CI41" s="141" t="s">
        <v>2287</v>
      </c>
      <c r="CJ41" s="244"/>
      <c r="CK41" s="136"/>
    </row>
    <row r="42" spans="1:89" ht="17" thickBot="1" x14ac:dyDescent="0.25">
      <c r="A42" s="119" t="s">
        <v>2543</v>
      </c>
      <c r="B42" s="137" t="s">
        <v>2544</v>
      </c>
      <c r="C42" s="142" t="s">
        <v>2545</v>
      </c>
      <c r="D42" s="119" t="s">
        <v>34</v>
      </c>
      <c r="E42" s="119" t="s">
        <v>74</v>
      </c>
      <c r="F42" s="119" t="s">
        <v>73</v>
      </c>
      <c r="G42" s="137" t="s">
        <v>2546</v>
      </c>
      <c r="H42" s="237"/>
      <c r="I42" s="237" t="s">
        <v>205</v>
      </c>
      <c r="J42" s="237"/>
      <c r="K42" s="237"/>
      <c r="L42" s="237"/>
      <c r="M42" s="237"/>
      <c r="N42" s="237" t="s">
        <v>205</v>
      </c>
      <c r="O42" s="237"/>
      <c r="P42" s="237"/>
      <c r="Q42" s="237"/>
      <c r="R42" s="237"/>
      <c r="S42" s="237"/>
      <c r="T42" s="237"/>
      <c r="U42" s="237"/>
      <c r="V42" s="237"/>
      <c r="W42" s="237"/>
      <c r="X42" s="237"/>
      <c r="Y42" s="237"/>
      <c r="Z42" s="237"/>
      <c r="AA42" s="237"/>
      <c r="AB42" s="245" t="s">
        <v>205</v>
      </c>
      <c r="AC42" s="119" t="s">
        <v>63</v>
      </c>
      <c r="AD42" s="119" t="s">
        <v>63</v>
      </c>
      <c r="AE42" s="119" t="s">
        <v>215</v>
      </c>
      <c r="AF42" s="119">
        <v>2018</v>
      </c>
      <c r="AG42" s="137" t="s">
        <v>2546</v>
      </c>
      <c r="AH42" s="120" t="s">
        <v>205</v>
      </c>
      <c r="AI42" s="120"/>
      <c r="AJ42" s="136"/>
      <c r="AN42" s="121" t="s">
        <v>205</v>
      </c>
      <c r="AR42" s="121" t="s">
        <v>205</v>
      </c>
      <c r="AU42" s="246"/>
      <c r="AV42" s="120"/>
      <c r="AW42" s="138"/>
      <c r="AX42" s="138"/>
      <c r="AY42" s="151"/>
      <c r="AZ42" s="141" t="s">
        <v>205</v>
      </c>
      <c r="BA42" s="119" t="s">
        <v>1906</v>
      </c>
      <c r="BB42" s="138"/>
      <c r="BC42" s="140"/>
      <c r="BD42" s="120" t="s">
        <v>205</v>
      </c>
      <c r="BE42" s="119" t="s">
        <v>1539</v>
      </c>
      <c r="BF42" s="138"/>
      <c r="BG42" s="140"/>
      <c r="BH42" s="141" t="s">
        <v>205</v>
      </c>
      <c r="BI42" s="119" t="s">
        <v>2005</v>
      </c>
      <c r="BJ42" s="138"/>
      <c r="BK42" s="138"/>
      <c r="BL42" s="139" t="s">
        <v>2547</v>
      </c>
      <c r="BM42" s="119" t="s">
        <v>2548</v>
      </c>
      <c r="BN42" s="119" t="s">
        <v>2549</v>
      </c>
      <c r="BO42" s="119" t="s">
        <v>2550</v>
      </c>
      <c r="BP42" s="137" t="s">
        <v>215</v>
      </c>
      <c r="BQ42" s="119" t="s">
        <v>74</v>
      </c>
      <c r="BR42" s="119" t="s">
        <v>74</v>
      </c>
      <c r="BS42" s="119" t="s">
        <v>73</v>
      </c>
      <c r="BT42" s="119" t="s">
        <v>73</v>
      </c>
      <c r="BU42" s="137" t="s">
        <v>73</v>
      </c>
      <c r="BV42" s="139" t="s">
        <v>2546</v>
      </c>
      <c r="BW42" s="137" t="s">
        <v>1547</v>
      </c>
      <c r="BX42" s="268" t="s">
        <v>33</v>
      </c>
      <c r="BZ42" s="119">
        <v>43</v>
      </c>
      <c r="CA42" s="141" t="str">
        <f t="shared" si="0"/>
        <v>x</v>
      </c>
      <c r="CB42" s="123" t="str">
        <f t="shared" si="1"/>
        <v/>
      </c>
      <c r="CC42" s="123" t="str">
        <f t="shared" si="2"/>
        <v/>
      </c>
      <c r="CD42" s="123" t="str">
        <f t="shared" si="3"/>
        <v>x</v>
      </c>
      <c r="CE42" s="123" t="str">
        <f t="shared" si="4"/>
        <v/>
      </c>
      <c r="CF42" s="123" t="str">
        <f t="shared" si="5"/>
        <v/>
      </c>
      <c r="CG42" s="123" t="str">
        <f t="shared" si="6"/>
        <v>x</v>
      </c>
      <c r="CI42" s="141" t="s">
        <v>2287</v>
      </c>
      <c r="CJ42" s="244"/>
      <c r="CK42" s="136"/>
    </row>
    <row r="43" spans="1:89" ht="16" x14ac:dyDescent="0.2">
      <c r="A43" s="119" t="s">
        <v>2551</v>
      </c>
      <c r="B43" s="137" t="s">
        <v>2552</v>
      </c>
      <c r="C43" s="142" t="s">
        <v>2553</v>
      </c>
      <c r="D43" s="119" t="s">
        <v>34</v>
      </c>
      <c r="E43" s="119" t="s">
        <v>74</v>
      </c>
      <c r="F43" s="119" t="s">
        <v>73</v>
      </c>
      <c r="G43" s="137" t="s">
        <v>2554</v>
      </c>
      <c r="H43" s="237"/>
      <c r="I43" s="237"/>
      <c r="J43" s="237"/>
      <c r="K43" s="237"/>
      <c r="L43" s="237"/>
      <c r="M43" s="237"/>
      <c r="N43" s="237"/>
      <c r="O43" s="237"/>
      <c r="P43" s="237"/>
      <c r="Q43" s="237" t="s">
        <v>205</v>
      </c>
      <c r="R43" s="237"/>
      <c r="S43" s="237"/>
      <c r="T43" s="237"/>
      <c r="U43" s="237"/>
      <c r="V43" s="237"/>
      <c r="W43" s="237"/>
      <c r="X43" s="237"/>
      <c r="Y43" s="237"/>
      <c r="Z43" s="237"/>
      <c r="AA43" s="237"/>
      <c r="AB43" s="245"/>
      <c r="AC43" s="119" t="s">
        <v>353</v>
      </c>
      <c r="AD43" s="119" t="s">
        <v>60</v>
      </c>
      <c r="AE43" s="119" t="s">
        <v>215</v>
      </c>
      <c r="AF43" s="119">
        <v>2018</v>
      </c>
      <c r="AG43" s="137" t="s">
        <v>2554</v>
      </c>
      <c r="AI43" s="120" t="s">
        <v>205</v>
      </c>
      <c r="AJ43" s="136"/>
      <c r="AN43" s="121" t="s">
        <v>205</v>
      </c>
      <c r="AR43" s="121" t="s">
        <v>205</v>
      </c>
      <c r="AU43" s="246"/>
      <c r="AV43" s="120"/>
      <c r="AW43" s="138"/>
      <c r="AX43" s="138"/>
      <c r="AY43" s="151"/>
      <c r="AZ43" s="141" t="s">
        <v>205</v>
      </c>
      <c r="BA43" s="119" t="s">
        <v>1778</v>
      </c>
      <c r="BB43" s="138"/>
      <c r="BC43" s="140"/>
      <c r="BD43" s="120" t="s">
        <v>205</v>
      </c>
      <c r="BE43" s="119" t="s">
        <v>1855</v>
      </c>
      <c r="BF43" s="119" t="s">
        <v>1598</v>
      </c>
      <c r="BG43" s="140"/>
      <c r="BH43" s="141"/>
      <c r="BI43" s="138"/>
      <c r="BJ43" s="138"/>
      <c r="BK43" s="138"/>
      <c r="BL43" s="139" t="s">
        <v>2555</v>
      </c>
      <c r="BM43" s="119" t="s">
        <v>215</v>
      </c>
      <c r="BN43" s="119" t="s">
        <v>215</v>
      </c>
      <c r="BO43" s="119" t="s">
        <v>215</v>
      </c>
      <c r="BP43" s="137" t="s">
        <v>215</v>
      </c>
      <c r="BQ43" s="119" t="s">
        <v>73</v>
      </c>
      <c r="BR43" s="119" t="s">
        <v>74</v>
      </c>
      <c r="BS43" s="119" t="s">
        <v>73</v>
      </c>
      <c r="BT43" s="119" t="s">
        <v>73</v>
      </c>
      <c r="BU43" s="137" t="s">
        <v>73</v>
      </c>
      <c r="BV43" s="139" t="s">
        <v>2556</v>
      </c>
      <c r="BW43" s="137" t="s">
        <v>1919</v>
      </c>
      <c r="BX43" s="268" t="s">
        <v>33</v>
      </c>
      <c r="BZ43" s="119">
        <v>44</v>
      </c>
      <c r="CA43" s="141" t="str">
        <f t="shared" si="0"/>
        <v/>
      </c>
      <c r="CB43" s="123" t="str">
        <f t="shared" si="1"/>
        <v/>
      </c>
      <c r="CC43" s="123" t="str">
        <f t="shared" si="2"/>
        <v/>
      </c>
      <c r="CD43" s="123" t="str">
        <f t="shared" si="3"/>
        <v>x</v>
      </c>
      <c r="CE43" s="123" t="str">
        <f t="shared" si="4"/>
        <v/>
      </c>
      <c r="CF43" s="123" t="str">
        <f t="shared" si="5"/>
        <v/>
      </c>
      <c r="CG43" s="123" t="str">
        <f t="shared" si="6"/>
        <v/>
      </c>
      <c r="CI43" s="141" t="s">
        <v>2287</v>
      </c>
      <c r="CJ43" s="244"/>
      <c r="CK43" s="136"/>
    </row>
    <row r="44" spans="1:89" s="147" customFormat="1" ht="16" x14ac:dyDescent="0.2">
      <c r="A44" s="147" t="s">
        <v>2557</v>
      </c>
      <c r="B44" s="150" t="s">
        <v>2558</v>
      </c>
      <c r="C44" s="248" t="s">
        <v>2559</v>
      </c>
      <c r="D44" s="147" t="s">
        <v>54</v>
      </c>
      <c r="E44" s="147" t="s">
        <v>74</v>
      </c>
      <c r="F44" s="147" t="s">
        <v>73</v>
      </c>
      <c r="G44" s="150" t="s">
        <v>2560</v>
      </c>
      <c r="H44" s="253"/>
      <c r="I44" s="249"/>
      <c r="J44" s="249"/>
      <c r="K44" s="249"/>
      <c r="L44" s="249"/>
      <c r="M44" s="249"/>
      <c r="N44" s="249" t="s">
        <v>205</v>
      </c>
      <c r="O44" s="249"/>
      <c r="P44" s="249"/>
      <c r="Q44" s="249"/>
      <c r="R44" s="249"/>
      <c r="S44" s="249"/>
      <c r="T44" s="249"/>
      <c r="U44" s="249"/>
      <c r="V44" s="249"/>
      <c r="W44" s="249"/>
      <c r="X44" s="249"/>
      <c r="Y44" s="249"/>
      <c r="Z44" s="249"/>
      <c r="AA44" s="249"/>
      <c r="AB44" s="250" t="s">
        <v>205</v>
      </c>
      <c r="AC44" s="149" t="s">
        <v>66</v>
      </c>
      <c r="AD44" s="147" t="s">
        <v>66</v>
      </c>
      <c r="AE44" s="147" t="s">
        <v>215</v>
      </c>
      <c r="AF44" s="147">
        <v>2018</v>
      </c>
      <c r="AG44" s="150" t="s">
        <v>2560</v>
      </c>
      <c r="AH44" s="153"/>
      <c r="AI44" s="152" t="s">
        <v>205</v>
      </c>
      <c r="AJ44" s="154"/>
      <c r="AK44" s="251"/>
      <c r="AL44" s="157"/>
      <c r="AM44" s="157" t="s">
        <v>205</v>
      </c>
      <c r="AN44" s="157"/>
      <c r="AO44" s="157"/>
      <c r="AP44" s="157"/>
      <c r="AQ44" s="157" t="s">
        <v>205</v>
      </c>
      <c r="AR44" s="157" t="s">
        <v>205</v>
      </c>
      <c r="AS44" s="157"/>
      <c r="AT44" s="157"/>
      <c r="AU44" s="252"/>
      <c r="AV44" s="153"/>
      <c r="AW44" s="151"/>
      <c r="AX44" s="151"/>
      <c r="AY44" s="151"/>
      <c r="AZ44" s="141"/>
      <c r="BA44" s="151"/>
      <c r="BB44" s="151"/>
      <c r="BC44" s="140"/>
      <c r="BD44" s="120"/>
      <c r="BE44" s="151"/>
      <c r="BF44" s="151"/>
      <c r="BG44" s="140"/>
      <c r="BH44" s="141"/>
      <c r="BI44" s="151"/>
      <c r="BJ44" s="151"/>
      <c r="BK44" s="138"/>
      <c r="BL44" s="139"/>
      <c r="BP44" s="147" t="s">
        <v>2561</v>
      </c>
      <c r="BV44" s="139" t="s">
        <v>209</v>
      </c>
      <c r="BW44" s="150" t="s">
        <v>1511</v>
      </c>
      <c r="BX44" s="149"/>
      <c r="BZ44" s="147">
        <v>45</v>
      </c>
      <c r="CA44" s="152" t="str">
        <f t="shared" si="0"/>
        <v/>
      </c>
      <c r="CB44" s="148" t="str">
        <f t="shared" si="1"/>
        <v/>
      </c>
      <c r="CC44" s="148" t="str">
        <f t="shared" si="2"/>
        <v/>
      </c>
      <c r="CD44" s="148" t="str">
        <f t="shared" si="3"/>
        <v>x</v>
      </c>
      <c r="CE44" s="148" t="str">
        <f t="shared" si="4"/>
        <v/>
      </c>
      <c r="CF44" s="148" t="str">
        <f t="shared" si="5"/>
        <v/>
      </c>
      <c r="CG44" s="148" t="str">
        <f t="shared" si="6"/>
        <v>x</v>
      </c>
      <c r="CI44" s="152" t="s">
        <v>2287</v>
      </c>
      <c r="CJ44" s="152"/>
      <c r="CK44" s="152"/>
    </row>
    <row r="45" spans="1:89" ht="17" thickBot="1" x14ac:dyDescent="0.25">
      <c r="A45" s="119" t="s">
        <v>2562</v>
      </c>
      <c r="B45" s="137" t="s">
        <v>2563</v>
      </c>
      <c r="C45" s="142" t="s">
        <v>2564</v>
      </c>
      <c r="D45" s="119" t="s">
        <v>34</v>
      </c>
      <c r="E45" s="119" t="s">
        <v>74</v>
      </c>
      <c r="F45" s="119" t="s">
        <v>73</v>
      </c>
      <c r="G45" s="137" t="s">
        <v>59</v>
      </c>
      <c r="H45" s="237"/>
      <c r="I45" s="237"/>
      <c r="J45" s="237"/>
      <c r="K45" s="237"/>
      <c r="L45" s="237"/>
      <c r="M45" s="237"/>
      <c r="N45" s="237" t="s">
        <v>205</v>
      </c>
      <c r="O45" s="237"/>
      <c r="P45" s="237"/>
      <c r="Q45" s="237" t="s">
        <v>205</v>
      </c>
      <c r="R45" s="237" t="s">
        <v>205</v>
      </c>
      <c r="S45" s="237"/>
      <c r="T45" s="237"/>
      <c r="U45" s="237"/>
      <c r="V45" s="237"/>
      <c r="W45" s="237"/>
      <c r="X45" s="237"/>
      <c r="Y45" s="237"/>
      <c r="Z45" s="237"/>
      <c r="AA45" s="237"/>
      <c r="AB45" s="245"/>
      <c r="AC45" s="269" t="s">
        <v>31</v>
      </c>
      <c r="AD45" s="119" t="s">
        <v>215</v>
      </c>
      <c r="AE45" s="119" t="s">
        <v>215</v>
      </c>
      <c r="AF45" s="119">
        <v>2018</v>
      </c>
      <c r="AG45" s="137" t="s">
        <v>59</v>
      </c>
      <c r="AI45" s="120" t="s">
        <v>205</v>
      </c>
      <c r="AJ45" s="136"/>
      <c r="AL45" s="121" t="s">
        <v>205</v>
      </c>
      <c r="AO45" s="121" t="s">
        <v>205</v>
      </c>
      <c r="AP45" s="121" t="s">
        <v>205</v>
      </c>
      <c r="AS45" s="121" t="s">
        <v>205</v>
      </c>
      <c r="AU45" s="246"/>
      <c r="AV45" s="120" t="s">
        <v>205</v>
      </c>
      <c r="AW45" s="119" t="s">
        <v>1540</v>
      </c>
      <c r="AX45" s="138"/>
      <c r="AY45" s="151"/>
      <c r="AZ45" s="141" t="s">
        <v>205</v>
      </c>
      <c r="BA45" s="119" t="s">
        <v>1515</v>
      </c>
      <c r="BB45" s="119" t="s">
        <v>1702</v>
      </c>
      <c r="BC45" s="140"/>
      <c r="BD45" s="120" t="s">
        <v>205</v>
      </c>
      <c r="BE45" s="119" t="s">
        <v>1476</v>
      </c>
      <c r="BF45" s="138"/>
      <c r="BG45" s="140"/>
      <c r="BH45" s="141" t="s">
        <v>205</v>
      </c>
      <c r="BI45" s="119" t="s">
        <v>1500</v>
      </c>
      <c r="BJ45" s="138"/>
      <c r="BK45" s="138"/>
      <c r="BL45" s="139" t="s">
        <v>2565</v>
      </c>
      <c r="BM45" s="119" t="s">
        <v>2566</v>
      </c>
      <c r="BN45" s="119" t="s">
        <v>2567</v>
      </c>
      <c r="BO45" s="119" t="s">
        <v>215</v>
      </c>
      <c r="BP45" s="137" t="s">
        <v>215</v>
      </c>
      <c r="BQ45" s="119" t="s">
        <v>73</v>
      </c>
      <c r="BR45" s="119" t="s">
        <v>73</v>
      </c>
      <c r="BS45" s="119" t="s">
        <v>74</v>
      </c>
      <c r="BT45" s="119" t="s">
        <v>73</v>
      </c>
      <c r="BU45" s="137" t="s">
        <v>74</v>
      </c>
      <c r="BV45" s="139" t="s">
        <v>59</v>
      </c>
      <c r="BW45" s="137" t="s">
        <v>1574</v>
      </c>
      <c r="BX45" s="268" t="s">
        <v>33</v>
      </c>
      <c r="BZ45" s="119">
        <v>46</v>
      </c>
      <c r="CA45" s="141" t="str">
        <f t="shared" si="0"/>
        <v/>
      </c>
      <c r="CB45" s="123" t="str">
        <f t="shared" si="1"/>
        <v/>
      </c>
      <c r="CC45" s="123" t="str">
        <f t="shared" si="2"/>
        <v/>
      </c>
      <c r="CD45" s="123" t="str">
        <f t="shared" si="3"/>
        <v>x</v>
      </c>
      <c r="CE45" s="123" t="str">
        <f t="shared" si="4"/>
        <v/>
      </c>
      <c r="CF45" s="123" t="str">
        <f t="shared" si="5"/>
        <v/>
      </c>
      <c r="CG45" s="123" t="str">
        <f t="shared" si="6"/>
        <v/>
      </c>
      <c r="CI45" s="141" t="s">
        <v>2287</v>
      </c>
      <c r="CJ45" s="141"/>
      <c r="CK45" s="136"/>
    </row>
    <row r="46" spans="1:89" ht="17" thickBot="1" x14ac:dyDescent="0.25">
      <c r="A46" s="119" t="s">
        <v>2568</v>
      </c>
      <c r="B46" s="137" t="s">
        <v>2569</v>
      </c>
      <c r="C46" s="142" t="s">
        <v>2564</v>
      </c>
      <c r="D46" s="119" t="s">
        <v>34</v>
      </c>
      <c r="E46" s="119" t="s">
        <v>74</v>
      </c>
      <c r="F46" s="119" t="s">
        <v>73</v>
      </c>
      <c r="G46" s="137" t="s">
        <v>59</v>
      </c>
      <c r="H46" s="237"/>
      <c r="I46" s="237"/>
      <c r="J46" s="237"/>
      <c r="K46" s="237"/>
      <c r="L46" s="237"/>
      <c r="M46" s="237"/>
      <c r="N46" s="237" t="s">
        <v>205</v>
      </c>
      <c r="O46" s="237"/>
      <c r="P46" s="237"/>
      <c r="Q46" s="237" t="s">
        <v>205</v>
      </c>
      <c r="R46" s="237" t="s">
        <v>205</v>
      </c>
      <c r="S46" s="237"/>
      <c r="T46" s="237"/>
      <c r="U46" s="237"/>
      <c r="V46" s="237"/>
      <c r="W46" s="237"/>
      <c r="X46" s="237"/>
      <c r="Y46" s="237"/>
      <c r="Z46" s="237"/>
      <c r="AA46" s="237"/>
      <c r="AB46" s="245"/>
      <c r="AC46" s="269" t="s">
        <v>31</v>
      </c>
      <c r="AD46" s="119" t="s">
        <v>215</v>
      </c>
      <c r="AE46" s="119" t="s">
        <v>215</v>
      </c>
      <c r="AF46" s="119">
        <v>2018</v>
      </c>
      <c r="AG46" s="137" t="s">
        <v>59</v>
      </c>
      <c r="AI46" s="120" t="s">
        <v>205</v>
      </c>
      <c r="AJ46" s="136"/>
      <c r="AL46" s="121" t="s">
        <v>205</v>
      </c>
      <c r="AO46" s="121" t="s">
        <v>205</v>
      </c>
      <c r="AP46" s="121" t="s">
        <v>205</v>
      </c>
      <c r="AS46" s="121" t="s">
        <v>205</v>
      </c>
      <c r="AU46" s="246"/>
      <c r="AV46" s="120" t="s">
        <v>205</v>
      </c>
      <c r="AW46" s="119" t="s">
        <v>1540</v>
      </c>
      <c r="AX46" s="138"/>
      <c r="AY46" s="151"/>
      <c r="AZ46" s="141" t="s">
        <v>205</v>
      </c>
      <c r="BA46" s="119" t="s">
        <v>1515</v>
      </c>
      <c r="BB46" s="119" t="s">
        <v>1702</v>
      </c>
      <c r="BC46" s="140"/>
      <c r="BD46" s="120" t="s">
        <v>205</v>
      </c>
      <c r="BE46" s="119" t="s">
        <v>1476</v>
      </c>
      <c r="BF46" s="138"/>
      <c r="BG46" s="140"/>
      <c r="BH46" s="141" t="s">
        <v>205</v>
      </c>
      <c r="BI46" s="119" t="s">
        <v>1500</v>
      </c>
      <c r="BJ46" s="138"/>
      <c r="BK46" s="138"/>
      <c r="BL46" s="139" t="s">
        <v>2565</v>
      </c>
      <c r="BM46" s="119" t="s">
        <v>2566</v>
      </c>
      <c r="BN46" s="119" t="s">
        <v>2567</v>
      </c>
      <c r="BO46" s="119" t="s">
        <v>215</v>
      </c>
      <c r="BP46" s="137" t="s">
        <v>215</v>
      </c>
      <c r="BQ46" s="119" t="s">
        <v>73</v>
      </c>
      <c r="BR46" s="119" t="s">
        <v>73</v>
      </c>
      <c r="BS46" s="119" t="s">
        <v>74</v>
      </c>
      <c r="BT46" s="119" t="s">
        <v>73</v>
      </c>
      <c r="BU46" s="137" t="s">
        <v>74</v>
      </c>
      <c r="BV46" s="139" t="s">
        <v>59</v>
      </c>
      <c r="BW46" s="137" t="s">
        <v>1574</v>
      </c>
      <c r="BX46" s="268" t="s">
        <v>33</v>
      </c>
      <c r="BZ46" s="119">
        <v>46</v>
      </c>
      <c r="CA46" s="141" t="str">
        <f t="shared" si="0"/>
        <v/>
      </c>
      <c r="CB46" s="123" t="str">
        <f t="shared" si="1"/>
        <v/>
      </c>
      <c r="CC46" s="123" t="str">
        <f t="shared" si="2"/>
        <v/>
      </c>
      <c r="CD46" s="123" t="str">
        <f t="shared" si="3"/>
        <v>x</v>
      </c>
      <c r="CE46" s="123" t="str">
        <f t="shared" si="4"/>
        <v/>
      </c>
      <c r="CF46" s="123" t="str">
        <f t="shared" si="5"/>
        <v/>
      </c>
      <c r="CG46" s="123" t="str">
        <f t="shared" si="6"/>
        <v/>
      </c>
      <c r="CI46" s="141" t="s">
        <v>2287</v>
      </c>
      <c r="CJ46" s="244"/>
      <c r="CK46" s="136"/>
    </row>
    <row r="47" spans="1:89" ht="17" thickBot="1" x14ac:dyDescent="0.25">
      <c r="A47" s="119" t="s">
        <v>2570</v>
      </c>
      <c r="B47" s="137" t="s">
        <v>2571</v>
      </c>
      <c r="C47" s="142" t="s">
        <v>2564</v>
      </c>
      <c r="D47" s="119" t="s">
        <v>34</v>
      </c>
      <c r="E47" s="119" t="s">
        <v>74</v>
      </c>
      <c r="F47" s="119" t="s">
        <v>73</v>
      </c>
      <c r="G47" s="137" t="s">
        <v>59</v>
      </c>
      <c r="H47" s="237"/>
      <c r="I47" s="237"/>
      <c r="J47" s="237"/>
      <c r="K47" s="237"/>
      <c r="L47" s="237"/>
      <c r="M47" s="237"/>
      <c r="N47" s="237" t="s">
        <v>205</v>
      </c>
      <c r="O47" s="237"/>
      <c r="P47" s="237"/>
      <c r="Q47" s="237" t="s">
        <v>205</v>
      </c>
      <c r="R47" s="237" t="s">
        <v>205</v>
      </c>
      <c r="S47" s="237"/>
      <c r="T47" s="237"/>
      <c r="U47" s="237"/>
      <c r="V47" s="237"/>
      <c r="W47" s="237"/>
      <c r="X47" s="237"/>
      <c r="Y47" s="237"/>
      <c r="Z47" s="237"/>
      <c r="AA47" s="237"/>
      <c r="AB47" s="245"/>
      <c r="AC47" s="269" t="s">
        <v>31</v>
      </c>
      <c r="AD47" s="119" t="s">
        <v>215</v>
      </c>
      <c r="AE47" s="119" t="s">
        <v>215</v>
      </c>
      <c r="AF47" s="119">
        <v>2018</v>
      </c>
      <c r="AG47" s="137" t="s">
        <v>59</v>
      </c>
      <c r="AI47" s="120" t="s">
        <v>205</v>
      </c>
      <c r="AJ47" s="136"/>
      <c r="AL47" s="121" t="s">
        <v>205</v>
      </c>
      <c r="AO47" s="121" t="s">
        <v>205</v>
      </c>
      <c r="AP47" s="121" t="s">
        <v>205</v>
      </c>
      <c r="AS47" s="121" t="s">
        <v>205</v>
      </c>
      <c r="AU47" s="246"/>
      <c r="AV47" s="120" t="s">
        <v>205</v>
      </c>
      <c r="AW47" s="119" t="s">
        <v>1540</v>
      </c>
      <c r="AX47" s="138"/>
      <c r="AY47" s="151"/>
      <c r="AZ47" s="141" t="s">
        <v>205</v>
      </c>
      <c r="BA47" s="119" t="s">
        <v>1515</v>
      </c>
      <c r="BB47" s="119" t="s">
        <v>1702</v>
      </c>
      <c r="BC47" s="140"/>
      <c r="BD47" s="120" t="s">
        <v>205</v>
      </c>
      <c r="BE47" s="119" t="s">
        <v>1476</v>
      </c>
      <c r="BF47" s="138"/>
      <c r="BG47" s="140"/>
      <c r="BH47" s="141" t="s">
        <v>205</v>
      </c>
      <c r="BI47" s="119" t="s">
        <v>1500</v>
      </c>
      <c r="BJ47" s="138"/>
      <c r="BK47" s="138"/>
      <c r="BL47" s="139" t="s">
        <v>2565</v>
      </c>
      <c r="BM47" s="119" t="s">
        <v>2566</v>
      </c>
      <c r="BN47" s="119" t="s">
        <v>2567</v>
      </c>
      <c r="BO47" s="119" t="s">
        <v>215</v>
      </c>
      <c r="BP47" s="137" t="s">
        <v>215</v>
      </c>
      <c r="BQ47" s="119" t="s">
        <v>73</v>
      </c>
      <c r="BR47" s="119" t="s">
        <v>73</v>
      </c>
      <c r="BS47" s="119" t="s">
        <v>74</v>
      </c>
      <c r="BT47" s="119" t="s">
        <v>73</v>
      </c>
      <c r="BU47" s="137" t="s">
        <v>74</v>
      </c>
      <c r="BV47" s="139" t="s">
        <v>59</v>
      </c>
      <c r="BW47" s="137" t="s">
        <v>1574</v>
      </c>
      <c r="BX47" s="268" t="s">
        <v>33</v>
      </c>
      <c r="BZ47" s="119">
        <v>46</v>
      </c>
      <c r="CA47" s="141" t="str">
        <f t="shared" si="0"/>
        <v/>
      </c>
      <c r="CB47" s="123" t="str">
        <f t="shared" si="1"/>
        <v/>
      </c>
      <c r="CC47" s="123" t="str">
        <f t="shared" si="2"/>
        <v/>
      </c>
      <c r="CD47" s="123" t="str">
        <f t="shared" si="3"/>
        <v>x</v>
      </c>
      <c r="CE47" s="123" t="str">
        <f t="shared" si="4"/>
        <v/>
      </c>
      <c r="CF47" s="123" t="str">
        <f t="shared" si="5"/>
        <v/>
      </c>
      <c r="CG47" s="123" t="str">
        <f t="shared" si="6"/>
        <v/>
      </c>
      <c r="CI47" s="141" t="s">
        <v>2287</v>
      </c>
      <c r="CJ47" s="244"/>
      <c r="CK47" s="136"/>
    </row>
    <row r="48" spans="1:89" ht="17" thickBot="1" x14ac:dyDescent="0.25">
      <c r="A48" s="119" t="s">
        <v>2572</v>
      </c>
      <c r="B48" s="137" t="s">
        <v>2573</v>
      </c>
      <c r="C48" s="142" t="s">
        <v>2574</v>
      </c>
      <c r="D48" s="119" t="s">
        <v>52</v>
      </c>
      <c r="E48" s="119" t="s">
        <v>73</v>
      </c>
      <c r="F48" s="119" t="s">
        <v>73</v>
      </c>
      <c r="G48" s="137" t="s">
        <v>2575</v>
      </c>
      <c r="H48" s="237" t="s">
        <v>205</v>
      </c>
      <c r="I48" s="237"/>
      <c r="J48" s="237"/>
      <c r="K48" s="237"/>
      <c r="L48" s="237"/>
      <c r="M48" s="237"/>
      <c r="N48" s="237"/>
      <c r="O48" s="237"/>
      <c r="P48" s="237"/>
      <c r="Q48" s="237"/>
      <c r="R48" s="237"/>
      <c r="S48" s="237"/>
      <c r="T48" s="237"/>
      <c r="U48" s="237"/>
      <c r="V48" s="237"/>
      <c r="W48" s="237"/>
      <c r="X48" s="237"/>
      <c r="Y48" s="237"/>
      <c r="Z48" s="237"/>
      <c r="AA48" s="237"/>
      <c r="AB48" s="245"/>
      <c r="AC48" s="269" t="s">
        <v>31</v>
      </c>
      <c r="AD48" s="119" t="s">
        <v>215</v>
      </c>
      <c r="AE48" s="119" t="s">
        <v>215</v>
      </c>
      <c r="AF48" s="119">
        <v>2017</v>
      </c>
      <c r="AG48" s="137" t="s">
        <v>67</v>
      </c>
      <c r="AI48" s="120" t="s">
        <v>205</v>
      </c>
      <c r="AJ48" s="136" t="s">
        <v>205</v>
      </c>
      <c r="AS48" s="121" t="s">
        <v>205</v>
      </c>
      <c r="AU48" s="246"/>
      <c r="AV48" s="120"/>
      <c r="AW48" s="138"/>
      <c r="AX48" s="138"/>
      <c r="AY48" s="138"/>
      <c r="AZ48" s="141"/>
      <c r="BA48" s="138"/>
      <c r="BB48" s="138"/>
      <c r="BC48" s="140"/>
      <c r="BD48" s="120"/>
      <c r="BE48" s="138"/>
      <c r="BF48" s="138"/>
      <c r="BG48" s="140"/>
      <c r="BH48" s="141" t="s">
        <v>205</v>
      </c>
      <c r="BI48" s="119" t="s">
        <v>2005</v>
      </c>
      <c r="BJ48" s="138"/>
      <c r="BK48" s="138"/>
      <c r="BL48" s="139" t="s">
        <v>2503</v>
      </c>
      <c r="BM48" s="119" t="s">
        <v>215</v>
      </c>
      <c r="BN48" s="119" t="s">
        <v>215</v>
      </c>
      <c r="BO48" s="119" t="s">
        <v>215</v>
      </c>
      <c r="BP48" s="137" t="s">
        <v>215</v>
      </c>
      <c r="BQ48" s="119" t="s">
        <v>73</v>
      </c>
      <c r="BR48" s="119" t="s">
        <v>73</v>
      </c>
      <c r="BS48" s="119" t="s">
        <v>73</v>
      </c>
      <c r="BT48" s="119" t="s">
        <v>73</v>
      </c>
      <c r="BU48" s="137" t="s">
        <v>73</v>
      </c>
      <c r="BV48" s="139" t="s">
        <v>67</v>
      </c>
      <c r="BW48" s="137" t="s">
        <v>1489</v>
      </c>
      <c r="BX48" s="268" t="s">
        <v>33</v>
      </c>
      <c r="BZ48" s="119">
        <v>47</v>
      </c>
      <c r="CA48" s="141" t="str">
        <f t="shared" si="0"/>
        <v>x</v>
      </c>
      <c r="CB48" s="123" t="str">
        <f t="shared" si="1"/>
        <v/>
      </c>
      <c r="CC48" s="123" t="str">
        <f t="shared" si="2"/>
        <v/>
      </c>
      <c r="CD48" s="123" t="str">
        <f t="shared" si="3"/>
        <v/>
      </c>
      <c r="CE48" s="123" t="str">
        <f t="shared" si="4"/>
        <v/>
      </c>
      <c r="CF48" s="123" t="str">
        <f t="shared" si="5"/>
        <v/>
      </c>
      <c r="CG48" s="123" t="str">
        <f t="shared" si="6"/>
        <v/>
      </c>
      <c r="CI48" s="141" t="s">
        <v>2287</v>
      </c>
      <c r="CJ48" s="244"/>
      <c r="CK48" s="136"/>
    </row>
    <row r="49" spans="1:89" ht="17" thickBot="1" x14ac:dyDescent="0.25">
      <c r="A49" s="119" t="s">
        <v>2576</v>
      </c>
      <c r="B49" s="137" t="s">
        <v>2577</v>
      </c>
      <c r="C49" s="142" t="s">
        <v>2578</v>
      </c>
      <c r="D49" s="119" t="s">
        <v>28</v>
      </c>
      <c r="E49" s="119" t="s">
        <v>74</v>
      </c>
      <c r="F49" s="119" t="s">
        <v>74</v>
      </c>
      <c r="G49" s="137" t="s">
        <v>2579</v>
      </c>
      <c r="H49" s="237"/>
      <c r="I49" s="237" t="s">
        <v>205</v>
      </c>
      <c r="J49" s="237" t="s">
        <v>205</v>
      </c>
      <c r="K49" s="237"/>
      <c r="L49" s="237"/>
      <c r="M49" s="237"/>
      <c r="N49" s="237" t="s">
        <v>205</v>
      </c>
      <c r="O49" s="237" t="s">
        <v>205</v>
      </c>
      <c r="P49" s="237"/>
      <c r="Q49" s="237"/>
      <c r="R49" s="237"/>
      <c r="S49" s="237"/>
      <c r="T49" s="237"/>
      <c r="U49" s="237"/>
      <c r="V49" s="237"/>
      <c r="W49" s="237"/>
      <c r="X49" s="237"/>
      <c r="Y49" s="237"/>
      <c r="Z49" s="237"/>
      <c r="AA49" s="237"/>
      <c r="AB49" s="245" t="s">
        <v>205</v>
      </c>
      <c r="AC49" s="269" t="s">
        <v>31</v>
      </c>
      <c r="AD49" s="119" t="s">
        <v>215</v>
      </c>
      <c r="AE49" s="119" t="s">
        <v>215</v>
      </c>
      <c r="AF49" s="119">
        <v>2015</v>
      </c>
      <c r="AG49" s="137" t="s">
        <v>2579</v>
      </c>
      <c r="AI49" s="120"/>
      <c r="AJ49" s="136"/>
      <c r="AK49" s="121" t="s">
        <v>205</v>
      </c>
      <c r="AL49" s="121" t="s">
        <v>205</v>
      </c>
      <c r="AM49" s="121" t="s">
        <v>205</v>
      </c>
      <c r="AP49" s="121" t="s">
        <v>205</v>
      </c>
      <c r="AQ49" s="121" t="s">
        <v>205</v>
      </c>
      <c r="AU49" s="246"/>
      <c r="AV49" s="120" t="s">
        <v>205</v>
      </c>
      <c r="AW49" s="119" t="s">
        <v>1640</v>
      </c>
      <c r="AX49" s="119" t="s">
        <v>1525</v>
      </c>
      <c r="AY49" s="119" t="s">
        <v>1540</v>
      </c>
      <c r="AZ49" s="141"/>
      <c r="BA49" s="138"/>
      <c r="BB49" s="138"/>
      <c r="BC49" s="140"/>
      <c r="BD49" s="120" t="s">
        <v>205</v>
      </c>
      <c r="BE49" s="119" t="s">
        <v>1476</v>
      </c>
      <c r="BF49" s="138" t="s">
        <v>1477</v>
      </c>
      <c r="BG49" s="140" t="s">
        <v>1871</v>
      </c>
      <c r="BH49" s="141"/>
      <c r="BI49" s="138"/>
      <c r="BJ49" s="138"/>
      <c r="BK49" s="138"/>
      <c r="BL49" s="139" t="s">
        <v>2319</v>
      </c>
      <c r="BM49" s="119" t="s">
        <v>2285</v>
      </c>
      <c r="BO49" s="119" t="s">
        <v>215</v>
      </c>
      <c r="BP49" s="137" t="s">
        <v>215</v>
      </c>
      <c r="BQ49" s="119" t="s">
        <v>73</v>
      </c>
      <c r="BR49" s="119" t="s">
        <v>73</v>
      </c>
      <c r="BS49" s="119" t="s">
        <v>73</v>
      </c>
      <c r="BT49" s="119" t="s">
        <v>73</v>
      </c>
      <c r="BU49" s="137" t="s">
        <v>74</v>
      </c>
      <c r="BV49" s="139" t="s">
        <v>2580</v>
      </c>
      <c r="BW49" s="137" t="s">
        <v>1489</v>
      </c>
      <c r="BX49" s="268" t="s">
        <v>33</v>
      </c>
      <c r="BZ49" s="119">
        <v>48</v>
      </c>
      <c r="CA49" s="141" t="str">
        <f t="shared" si="0"/>
        <v>x</v>
      </c>
      <c r="CB49" s="123" t="str">
        <f t="shared" si="1"/>
        <v>x</v>
      </c>
      <c r="CC49" s="123" t="str">
        <f t="shared" si="2"/>
        <v/>
      </c>
      <c r="CD49" s="123" t="str">
        <f t="shared" si="3"/>
        <v>x</v>
      </c>
      <c r="CE49" s="123" t="str">
        <f t="shared" si="4"/>
        <v/>
      </c>
      <c r="CF49" s="123" t="str">
        <f t="shared" si="5"/>
        <v/>
      </c>
      <c r="CG49" s="123" t="str">
        <f t="shared" si="6"/>
        <v>x</v>
      </c>
      <c r="CI49" s="141" t="s">
        <v>2287</v>
      </c>
      <c r="CJ49" s="244"/>
      <c r="CK49" s="136"/>
    </row>
    <row r="50" spans="1:89" ht="16" x14ac:dyDescent="0.2">
      <c r="A50" s="119" t="s">
        <v>2581</v>
      </c>
      <c r="B50" s="137" t="s">
        <v>2582</v>
      </c>
      <c r="C50" s="142" t="s">
        <v>2583</v>
      </c>
      <c r="D50" s="119" t="s">
        <v>28</v>
      </c>
      <c r="E50" s="119" t="s">
        <v>74</v>
      </c>
      <c r="F50" s="119" t="s">
        <v>74</v>
      </c>
      <c r="G50" s="137" t="s">
        <v>2584</v>
      </c>
      <c r="H50" s="237"/>
      <c r="I50" s="237"/>
      <c r="J50" s="237"/>
      <c r="K50" s="237"/>
      <c r="L50" s="237"/>
      <c r="M50" s="237"/>
      <c r="N50" s="237"/>
      <c r="O50" s="237"/>
      <c r="P50" s="237"/>
      <c r="Q50" s="237"/>
      <c r="R50" s="237"/>
      <c r="S50" s="237"/>
      <c r="T50" s="237"/>
      <c r="U50" s="237" t="s">
        <v>205</v>
      </c>
      <c r="V50" s="237"/>
      <c r="W50" s="237"/>
      <c r="X50" s="237"/>
      <c r="Y50" s="237"/>
      <c r="Z50" s="237"/>
      <c r="AA50" s="237"/>
      <c r="AB50" s="245"/>
      <c r="AC50" s="119" t="s">
        <v>859</v>
      </c>
      <c r="AD50" s="119" t="s">
        <v>2585</v>
      </c>
      <c r="AE50" s="119" t="s">
        <v>215</v>
      </c>
      <c r="AF50" s="119">
        <v>2017</v>
      </c>
      <c r="AG50" s="137" t="s">
        <v>2584</v>
      </c>
      <c r="AI50" s="120"/>
      <c r="AJ50" s="136"/>
      <c r="AU50" s="246" t="s">
        <v>205</v>
      </c>
      <c r="AV50" s="120"/>
      <c r="AZ50" s="141"/>
      <c r="BC50" s="140"/>
      <c r="BD50" s="120" t="s">
        <v>205</v>
      </c>
      <c r="BE50" s="119" t="s">
        <v>1539</v>
      </c>
      <c r="BF50" s="138"/>
      <c r="BH50" s="141" t="s">
        <v>205</v>
      </c>
      <c r="BI50" s="119" t="s">
        <v>1502</v>
      </c>
      <c r="BJ50" s="119" t="s">
        <v>1538</v>
      </c>
      <c r="BK50" s="138"/>
      <c r="BL50" s="139" t="s">
        <v>2586</v>
      </c>
      <c r="BM50" s="119" t="s">
        <v>215</v>
      </c>
      <c r="BN50" s="119" t="s">
        <v>215</v>
      </c>
      <c r="BO50" s="119" t="s">
        <v>215</v>
      </c>
      <c r="BP50" s="137" t="s">
        <v>215</v>
      </c>
      <c r="BQ50" s="119" t="s">
        <v>73</v>
      </c>
      <c r="BR50" s="119" t="s">
        <v>73</v>
      </c>
      <c r="BS50" s="119" t="s">
        <v>73</v>
      </c>
      <c r="BT50" s="119" t="s">
        <v>73</v>
      </c>
      <c r="BU50" s="137" t="s">
        <v>73</v>
      </c>
      <c r="BV50" s="139" t="s">
        <v>2587</v>
      </c>
      <c r="BW50" s="137" t="s">
        <v>1574</v>
      </c>
      <c r="BX50" s="268" t="s">
        <v>33</v>
      </c>
      <c r="BZ50" s="119">
        <v>49</v>
      </c>
      <c r="CA50" s="141" t="str">
        <f t="shared" si="0"/>
        <v/>
      </c>
      <c r="CB50" s="123" t="str">
        <f t="shared" si="1"/>
        <v/>
      </c>
      <c r="CC50" s="123" t="str">
        <f t="shared" si="2"/>
        <v/>
      </c>
      <c r="CD50" s="123" t="str">
        <f t="shared" si="3"/>
        <v/>
      </c>
      <c r="CE50" s="123" t="str">
        <f t="shared" si="4"/>
        <v>x</v>
      </c>
      <c r="CF50" s="123" t="str">
        <f t="shared" si="5"/>
        <v/>
      </c>
      <c r="CG50" s="123" t="str">
        <f t="shared" si="6"/>
        <v/>
      </c>
      <c r="CI50" s="141" t="s">
        <v>2287</v>
      </c>
      <c r="CJ50" s="244"/>
      <c r="CK50" s="136"/>
    </row>
    <row r="51" spans="1:89" s="147" customFormat="1" ht="16" x14ac:dyDescent="0.2">
      <c r="A51" s="147" t="s">
        <v>2588</v>
      </c>
      <c r="B51" s="150" t="s">
        <v>2589</v>
      </c>
      <c r="C51" s="248" t="s">
        <v>2590</v>
      </c>
      <c r="D51" s="147" t="s">
        <v>54</v>
      </c>
      <c r="E51" s="147" t="s">
        <v>74</v>
      </c>
      <c r="F51" s="147" t="s">
        <v>73</v>
      </c>
      <c r="G51" s="150" t="s">
        <v>2591</v>
      </c>
      <c r="H51" s="253" t="s">
        <v>205</v>
      </c>
      <c r="I51" s="249" t="s">
        <v>205</v>
      </c>
      <c r="J51" s="249"/>
      <c r="K51" s="249"/>
      <c r="L51" s="249"/>
      <c r="M51" s="249"/>
      <c r="N51" s="249"/>
      <c r="O51" s="249"/>
      <c r="P51" s="249"/>
      <c r="Q51" s="249"/>
      <c r="R51" s="249"/>
      <c r="S51" s="249"/>
      <c r="T51" s="249"/>
      <c r="U51" s="249"/>
      <c r="V51" s="249"/>
      <c r="W51" s="249"/>
      <c r="X51" s="249"/>
      <c r="Y51" s="249"/>
      <c r="Z51" s="249"/>
      <c r="AA51" s="249"/>
      <c r="AB51" s="250" t="s">
        <v>205</v>
      </c>
      <c r="AC51" s="269" t="s">
        <v>31</v>
      </c>
      <c r="AD51" s="147" t="s">
        <v>215</v>
      </c>
      <c r="AE51" s="147" t="s">
        <v>215</v>
      </c>
      <c r="AF51" s="147">
        <v>2016</v>
      </c>
      <c r="AG51" s="150" t="s">
        <v>2591</v>
      </c>
      <c r="AH51" s="153"/>
      <c r="AI51" s="152"/>
      <c r="AJ51" s="154"/>
      <c r="AK51" s="251"/>
      <c r="AL51" s="157" t="s">
        <v>205</v>
      </c>
      <c r="AM51" s="157"/>
      <c r="AN51" s="157" t="s">
        <v>205</v>
      </c>
      <c r="AO51" s="157"/>
      <c r="AP51" s="157"/>
      <c r="AQ51" s="157"/>
      <c r="AR51" s="157" t="s">
        <v>205</v>
      </c>
      <c r="AS51" s="157"/>
      <c r="AT51" s="157"/>
      <c r="AU51" s="252"/>
      <c r="AV51" s="153"/>
      <c r="AW51" s="151"/>
      <c r="AX51" s="151"/>
      <c r="AY51" s="119"/>
      <c r="AZ51" s="141"/>
      <c r="BA51" s="151"/>
      <c r="BB51" s="151"/>
      <c r="BC51" s="119"/>
      <c r="BD51" s="141"/>
      <c r="BE51" s="151"/>
      <c r="BF51" s="151"/>
      <c r="BG51" s="119"/>
      <c r="BH51" s="141"/>
      <c r="BI51" s="151"/>
      <c r="BJ51" s="151"/>
      <c r="BK51" s="138"/>
      <c r="BL51" s="139"/>
      <c r="BP51" s="147" t="s">
        <v>2592</v>
      </c>
      <c r="BQ51" s="147" t="s">
        <v>73</v>
      </c>
      <c r="BV51" s="139" t="s">
        <v>209</v>
      </c>
      <c r="BW51" s="150" t="s">
        <v>1511</v>
      </c>
      <c r="BX51" s="149"/>
      <c r="BY51" s="147" t="s">
        <v>2592</v>
      </c>
      <c r="BZ51" s="147">
        <v>50</v>
      </c>
      <c r="CA51" s="152" t="str">
        <f t="shared" si="0"/>
        <v>x</v>
      </c>
      <c r="CB51" s="148" t="str">
        <f t="shared" si="1"/>
        <v/>
      </c>
      <c r="CC51" s="148" t="str">
        <f t="shared" si="2"/>
        <v/>
      </c>
      <c r="CD51" s="148" t="str">
        <f t="shared" si="3"/>
        <v/>
      </c>
      <c r="CE51" s="148" t="str">
        <f t="shared" si="4"/>
        <v/>
      </c>
      <c r="CF51" s="148" t="str">
        <f t="shared" si="5"/>
        <v/>
      </c>
      <c r="CG51" s="148" t="str">
        <f t="shared" si="6"/>
        <v>x</v>
      </c>
      <c r="CI51" s="152" t="s">
        <v>2287</v>
      </c>
      <c r="CJ51" s="152"/>
      <c r="CK51" s="152"/>
    </row>
    <row r="52" spans="1:89" s="147" customFormat="1" ht="16" x14ac:dyDescent="0.2">
      <c r="A52" s="147" t="s">
        <v>2593</v>
      </c>
      <c r="B52" s="150" t="s">
        <v>2594</v>
      </c>
      <c r="C52" s="248" t="s">
        <v>2595</v>
      </c>
      <c r="D52" s="147" t="s">
        <v>54</v>
      </c>
      <c r="E52" s="147" t="s">
        <v>74</v>
      </c>
      <c r="F52" s="147" t="s">
        <v>73</v>
      </c>
      <c r="G52" s="150" t="s">
        <v>2596</v>
      </c>
      <c r="H52" s="253" t="s">
        <v>205</v>
      </c>
      <c r="I52" s="249"/>
      <c r="J52" s="249"/>
      <c r="K52" s="249"/>
      <c r="L52" s="249"/>
      <c r="M52" s="249"/>
      <c r="N52" s="249"/>
      <c r="O52" s="249"/>
      <c r="P52" s="249"/>
      <c r="Q52" s="249"/>
      <c r="R52" s="249"/>
      <c r="S52" s="249"/>
      <c r="T52" s="249"/>
      <c r="U52" s="249"/>
      <c r="V52" s="249"/>
      <c r="W52" s="249"/>
      <c r="X52" s="249"/>
      <c r="Y52" s="249"/>
      <c r="Z52" s="249"/>
      <c r="AA52" s="249"/>
      <c r="AB52" s="250" t="s">
        <v>205</v>
      </c>
      <c r="AC52" s="269" t="s">
        <v>31</v>
      </c>
      <c r="AD52" s="147" t="s">
        <v>215</v>
      </c>
      <c r="AE52" s="147" t="s">
        <v>215</v>
      </c>
      <c r="AF52" s="147">
        <v>2016</v>
      </c>
      <c r="AG52" s="150" t="s">
        <v>2597</v>
      </c>
      <c r="AH52" s="153"/>
      <c r="AI52" s="152"/>
      <c r="AJ52" s="154"/>
      <c r="AK52" s="251"/>
      <c r="AL52" s="157" t="s">
        <v>205</v>
      </c>
      <c r="AM52" s="157"/>
      <c r="AN52" s="157"/>
      <c r="AO52" s="157"/>
      <c r="AP52" s="157" t="s">
        <v>205</v>
      </c>
      <c r="AQ52" s="157"/>
      <c r="AR52" s="157" t="s">
        <v>205</v>
      </c>
      <c r="AS52" s="157"/>
      <c r="AT52" s="157"/>
      <c r="AU52" s="252"/>
      <c r="AV52" s="153"/>
      <c r="AW52" s="151"/>
      <c r="AX52" s="151"/>
      <c r="AY52" s="119"/>
      <c r="AZ52" s="141"/>
      <c r="BA52" s="151"/>
      <c r="BB52" s="151"/>
      <c r="BC52" s="119"/>
      <c r="BD52" s="141"/>
      <c r="BE52" s="151"/>
      <c r="BF52" s="151"/>
      <c r="BG52" s="119"/>
      <c r="BH52" s="141"/>
      <c r="BI52" s="151"/>
      <c r="BJ52" s="151"/>
      <c r="BK52" s="138"/>
      <c r="BL52" s="139"/>
      <c r="BP52" s="147" t="s">
        <v>2598</v>
      </c>
      <c r="BQ52" s="147" t="s">
        <v>73</v>
      </c>
      <c r="BV52" s="139" t="s">
        <v>209</v>
      </c>
      <c r="BW52" s="150" t="s">
        <v>1511</v>
      </c>
      <c r="BX52" s="149"/>
      <c r="BY52" s="147" t="s">
        <v>2598</v>
      </c>
      <c r="BZ52" s="147">
        <v>51</v>
      </c>
      <c r="CA52" s="152" t="str">
        <f t="shared" si="0"/>
        <v>x</v>
      </c>
      <c r="CB52" s="148" t="str">
        <f t="shared" si="1"/>
        <v/>
      </c>
      <c r="CC52" s="148" t="str">
        <f t="shared" si="2"/>
        <v/>
      </c>
      <c r="CD52" s="148" t="str">
        <f t="shared" si="3"/>
        <v/>
      </c>
      <c r="CE52" s="148" t="str">
        <f t="shared" si="4"/>
        <v/>
      </c>
      <c r="CF52" s="148" t="str">
        <f t="shared" si="5"/>
        <v/>
      </c>
      <c r="CG52" s="148" t="str">
        <f t="shared" si="6"/>
        <v>x</v>
      </c>
      <c r="CI52" s="152" t="s">
        <v>2287</v>
      </c>
      <c r="CJ52" s="152"/>
      <c r="CK52" s="152"/>
    </row>
    <row r="53" spans="1:89" ht="17" thickBot="1" x14ac:dyDescent="0.25">
      <c r="A53" s="119" t="s">
        <v>2599</v>
      </c>
      <c r="B53" s="137" t="s">
        <v>2600</v>
      </c>
      <c r="C53" s="142" t="s">
        <v>2601</v>
      </c>
      <c r="D53" s="119" t="s">
        <v>28</v>
      </c>
      <c r="E53" s="119" t="s">
        <v>74</v>
      </c>
      <c r="F53" s="119" t="s">
        <v>74</v>
      </c>
      <c r="G53" s="137" t="s">
        <v>2405</v>
      </c>
      <c r="H53" s="237"/>
      <c r="I53" s="237"/>
      <c r="J53" s="237"/>
      <c r="K53" s="237"/>
      <c r="L53" s="237"/>
      <c r="M53" s="237"/>
      <c r="N53" s="237"/>
      <c r="O53" s="237"/>
      <c r="P53" s="237"/>
      <c r="Q53" s="237"/>
      <c r="R53" s="237"/>
      <c r="S53" s="237"/>
      <c r="T53" s="237"/>
      <c r="U53" s="237" t="s">
        <v>205</v>
      </c>
      <c r="V53" s="237"/>
      <c r="W53" s="237"/>
      <c r="X53" s="237"/>
      <c r="Y53" s="237"/>
      <c r="Z53" s="237"/>
      <c r="AA53" s="237"/>
      <c r="AB53" s="245"/>
      <c r="AC53" s="269" t="s">
        <v>31</v>
      </c>
      <c r="AD53" s="119" t="s">
        <v>215</v>
      </c>
      <c r="AE53" s="119" t="s">
        <v>215</v>
      </c>
      <c r="AF53" s="119">
        <v>2014</v>
      </c>
      <c r="AG53" s="137" t="s">
        <v>58</v>
      </c>
      <c r="AI53" s="120"/>
      <c r="AJ53" s="136" t="s">
        <v>205</v>
      </c>
      <c r="AK53" s="121" t="s">
        <v>205</v>
      </c>
      <c r="AM53" s="121" t="s">
        <v>205</v>
      </c>
      <c r="AQ53" s="121" t="s">
        <v>205</v>
      </c>
      <c r="AR53" s="121" t="s">
        <v>205</v>
      </c>
      <c r="AU53" s="246"/>
      <c r="AV53" s="120" t="s">
        <v>205</v>
      </c>
      <c r="AW53" s="119" t="s">
        <v>1517</v>
      </c>
      <c r="AX53" s="119" t="s">
        <v>1605</v>
      </c>
      <c r="AZ53" s="141"/>
      <c r="BA53" s="138"/>
      <c r="BB53" s="138"/>
      <c r="BD53" s="141" t="s">
        <v>205</v>
      </c>
      <c r="BE53" s="119" t="s">
        <v>1598</v>
      </c>
      <c r="BF53" s="119" t="s">
        <v>1477</v>
      </c>
      <c r="BH53" s="141" t="s">
        <v>205</v>
      </c>
      <c r="BI53" s="119" t="s">
        <v>1491</v>
      </c>
      <c r="BJ53" s="119" t="s">
        <v>1500</v>
      </c>
      <c r="BK53" s="138"/>
      <c r="BL53" s="139" t="s">
        <v>2602</v>
      </c>
      <c r="BM53" s="119" t="s">
        <v>2603</v>
      </c>
      <c r="BN53" s="119" t="s">
        <v>2604</v>
      </c>
      <c r="BO53" s="119" t="s">
        <v>2605</v>
      </c>
      <c r="BP53" s="137" t="s">
        <v>2606</v>
      </c>
      <c r="BQ53" s="119" t="s">
        <v>73</v>
      </c>
      <c r="BR53" s="119" t="s">
        <v>74</v>
      </c>
      <c r="BS53" s="119" t="s">
        <v>73</v>
      </c>
      <c r="BT53" s="119" t="s">
        <v>73</v>
      </c>
      <c r="BU53" s="137" t="s">
        <v>73</v>
      </c>
      <c r="BV53" s="139" t="s">
        <v>58</v>
      </c>
      <c r="BW53" s="137" t="s">
        <v>1489</v>
      </c>
      <c r="BX53" s="268" t="s">
        <v>33</v>
      </c>
      <c r="BZ53" s="119">
        <v>58</v>
      </c>
      <c r="CA53" s="141" t="str">
        <f t="shared" si="0"/>
        <v/>
      </c>
      <c r="CB53" s="123" t="str">
        <f t="shared" si="1"/>
        <v/>
      </c>
      <c r="CC53" s="123" t="str">
        <f t="shared" si="2"/>
        <v/>
      </c>
      <c r="CD53" s="123" t="str">
        <f t="shared" si="3"/>
        <v/>
      </c>
      <c r="CE53" s="123" t="str">
        <f t="shared" si="4"/>
        <v>x</v>
      </c>
      <c r="CF53" s="123" t="str">
        <f t="shared" si="5"/>
        <v/>
      </c>
      <c r="CG53" s="123" t="str">
        <f t="shared" si="6"/>
        <v/>
      </c>
      <c r="CI53" s="141" t="s">
        <v>2287</v>
      </c>
      <c r="CJ53" s="141"/>
      <c r="CK53" s="136"/>
    </row>
    <row r="54" spans="1:89" ht="17" thickBot="1" x14ac:dyDescent="0.25">
      <c r="A54" s="119" t="s">
        <v>2607</v>
      </c>
      <c r="B54" s="137" t="s">
        <v>2608</v>
      </c>
      <c r="C54" s="142" t="s">
        <v>2609</v>
      </c>
      <c r="D54" s="119" t="s">
        <v>28</v>
      </c>
      <c r="E54" s="119" t="s">
        <v>74</v>
      </c>
      <c r="F54" s="119" t="s">
        <v>74</v>
      </c>
      <c r="G54" s="150" t="s">
        <v>2610</v>
      </c>
      <c r="H54" s="237"/>
      <c r="I54" s="237"/>
      <c r="J54" s="237"/>
      <c r="K54" s="237"/>
      <c r="L54" s="237"/>
      <c r="M54" s="237"/>
      <c r="N54" s="237"/>
      <c r="O54" s="237"/>
      <c r="P54" s="237"/>
      <c r="Q54" s="237"/>
      <c r="R54" s="237"/>
      <c r="S54" s="237"/>
      <c r="T54" s="237"/>
      <c r="U54" s="237" t="s">
        <v>205</v>
      </c>
      <c r="V54" s="237"/>
      <c r="W54" s="237"/>
      <c r="X54" s="237"/>
      <c r="Y54" s="237"/>
      <c r="Z54" s="237"/>
      <c r="AA54" s="237"/>
      <c r="AB54" s="245"/>
      <c r="AC54" s="269" t="s">
        <v>31</v>
      </c>
      <c r="AD54" s="119" t="s">
        <v>215</v>
      </c>
      <c r="AE54" s="119" t="s">
        <v>215</v>
      </c>
      <c r="AF54" s="119">
        <v>2007</v>
      </c>
      <c r="AG54" s="137" t="s">
        <v>67</v>
      </c>
      <c r="AI54" s="120"/>
      <c r="AJ54" s="136" t="s">
        <v>205</v>
      </c>
      <c r="AK54" s="121" t="s">
        <v>205</v>
      </c>
      <c r="AM54" s="121" t="s">
        <v>205</v>
      </c>
      <c r="AR54" s="121" t="s">
        <v>205</v>
      </c>
      <c r="AU54" s="246" t="s">
        <v>205</v>
      </c>
      <c r="AV54" s="120" t="s">
        <v>205</v>
      </c>
      <c r="AW54" s="119" t="s">
        <v>1738</v>
      </c>
      <c r="AX54" s="119" t="s">
        <v>1577</v>
      </c>
      <c r="AY54" s="119" t="s">
        <v>1576</v>
      </c>
      <c r="AZ54" s="141"/>
      <c r="BA54" s="138"/>
      <c r="BB54" s="138"/>
      <c r="BD54" s="141" t="s">
        <v>205</v>
      </c>
      <c r="BE54" s="119" t="s">
        <v>1565</v>
      </c>
      <c r="BF54" s="119" t="s">
        <v>1477</v>
      </c>
      <c r="BH54" s="141" t="s">
        <v>205</v>
      </c>
      <c r="BI54" s="119" t="s">
        <v>1537</v>
      </c>
      <c r="BJ54" s="119" t="s">
        <v>1538</v>
      </c>
      <c r="BK54" s="138"/>
      <c r="BL54" s="139" t="s">
        <v>2611</v>
      </c>
      <c r="BM54" s="119" t="s">
        <v>2612</v>
      </c>
      <c r="BN54" s="119" t="s">
        <v>2613</v>
      </c>
      <c r="BO54" s="119" t="s">
        <v>2614</v>
      </c>
      <c r="BP54" s="137" t="s">
        <v>215</v>
      </c>
      <c r="BQ54" s="119" t="s">
        <v>73</v>
      </c>
      <c r="BR54" s="119" t="s">
        <v>74</v>
      </c>
      <c r="BS54" s="119" t="s">
        <v>74</v>
      </c>
      <c r="BT54" s="119" t="s">
        <v>73</v>
      </c>
      <c r="BU54" s="137" t="s">
        <v>74</v>
      </c>
      <c r="BV54" s="139" t="s">
        <v>67</v>
      </c>
      <c r="BW54" s="137" t="s">
        <v>1489</v>
      </c>
      <c r="BX54" s="268" t="s">
        <v>33</v>
      </c>
      <c r="BZ54" s="119">
        <v>59</v>
      </c>
      <c r="CA54" s="141" t="str">
        <f t="shared" si="0"/>
        <v/>
      </c>
      <c r="CB54" s="123" t="str">
        <f t="shared" si="1"/>
        <v/>
      </c>
      <c r="CC54" s="123" t="str">
        <f t="shared" si="2"/>
        <v/>
      </c>
      <c r="CD54" s="123" t="str">
        <f t="shared" si="3"/>
        <v/>
      </c>
      <c r="CE54" s="123" t="str">
        <f t="shared" si="4"/>
        <v>x</v>
      </c>
      <c r="CF54" s="123" t="str">
        <f t="shared" si="5"/>
        <v/>
      </c>
      <c r="CG54" s="123" t="str">
        <f t="shared" si="6"/>
        <v/>
      </c>
      <c r="CI54" s="141" t="s">
        <v>2287</v>
      </c>
      <c r="CJ54" s="244"/>
      <c r="CK54" s="136"/>
    </row>
    <row r="55" spans="1:89" ht="17" thickBot="1" x14ac:dyDescent="0.25">
      <c r="A55" s="119" t="s">
        <v>2615</v>
      </c>
      <c r="B55" s="137" t="s">
        <v>2616</v>
      </c>
      <c r="C55" s="142" t="s">
        <v>2617</v>
      </c>
      <c r="D55" s="119" t="s">
        <v>34</v>
      </c>
      <c r="E55" s="119" t="s">
        <v>74</v>
      </c>
      <c r="F55" s="119" t="s">
        <v>73</v>
      </c>
      <c r="G55" s="137" t="s">
        <v>126</v>
      </c>
      <c r="H55" s="237"/>
      <c r="I55" s="237"/>
      <c r="J55" s="237"/>
      <c r="K55" s="237"/>
      <c r="L55" s="237"/>
      <c r="M55" s="237"/>
      <c r="N55" s="237"/>
      <c r="O55" s="237"/>
      <c r="P55" s="237"/>
      <c r="Q55" s="237"/>
      <c r="R55" s="237"/>
      <c r="S55" s="237"/>
      <c r="T55" s="237"/>
      <c r="U55" s="237" t="s">
        <v>205</v>
      </c>
      <c r="V55" s="237"/>
      <c r="W55" s="237"/>
      <c r="X55" s="237"/>
      <c r="Y55" s="237"/>
      <c r="Z55" s="237"/>
      <c r="AA55" s="237"/>
      <c r="AB55" s="245"/>
      <c r="AC55" s="139" t="s">
        <v>51</v>
      </c>
      <c r="AD55" s="119" t="s">
        <v>51</v>
      </c>
      <c r="AE55" s="119" t="s">
        <v>215</v>
      </c>
      <c r="AF55" s="119">
        <v>2005</v>
      </c>
      <c r="AG55" s="137" t="s">
        <v>126</v>
      </c>
      <c r="AI55" s="120"/>
      <c r="AJ55" s="136" t="s">
        <v>205</v>
      </c>
      <c r="AK55" s="121" t="s">
        <v>205</v>
      </c>
      <c r="AM55" s="121" t="s">
        <v>205</v>
      </c>
      <c r="AP55" s="121" t="s">
        <v>205</v>
      </c>
      <c r="AQ55" s="121" t="s">
        <v>205</v>
      </c>
      <c r="AR55" s="121" t="s">
        <v>205</v>
      </c>
      <c r="AU55" s="246" t="s">
        <v>205</v>
      </c>
      <c r="AV55" s="120" t="s">
        <v>205</v>
      </c>
      <c r="AW55" s="119" t="s">
        <v>1605</v>
      </c>
      <c r="AX55" s="119" t="s">
        <v>1525</v>
      </c>
      <c r="AY55" s="119" t="s">
        <v>1517</v>
      </c>
      <c r="AZ55" s="141"/>
      <c r="BA55" s="138"/>
      <c r="BB55" s="138"/>
      <c r="BD55" s="141" t="s">
        <v>205</v>
      </c>
      <c r="BE55" s="119" t="s">
        <v>1476</v>
      </c>
      <c r="BF55" s="119" t="s">
        <v>1719</v>
      </c>
      <c r="BG55" s="119" t="s">
        <v>1539</v>
      </c>
      <c r="BH55" s="141" t="s">
        <v>205</v>
      </c>
      <c r="BI55" s="119" t="s">
        <v>1491</v>
      </c>
      <c r="BJ55" s="119" t="s">
        <v>1500</v>
      </c>
      <c r="BK55" s="138"/>
      <c r="BL55" s="139" t="s">
        <v>2611</v>
      </c>
      <c r="BM55" s="119" t="s">
        <v>2618</v>
      </c>
      <c r="BN55" s="119" t="s">
        <v>2619</v>
      </c>
      <c r="BO55" s="119" t="s">
        <v>2620</v>
      </c>
      <c r="BP55" s="137" t="s">
        <v>2621</v>
      </c>
      <c r="BQ55" s="119" t="s">
        <v>73</v>
      </c>
      <c r="BR55" s="119" t="s">
        <v>74</v>
      </c>
      <c r="BS55" s="119" t="s">
        <v>74</v>
      </c>
      <c r="BT55" s="119" t="s">
        <v>74</v>
      </c>
      <c r="BU55" s="137" t="s">
        <v>74</v>
      </c>
      <c r="BV55" s="139" t="s">
        <v>126</v>
      </c>
      <c r="BW55" s="137" t="s">
        <v>1547</v>
      </c>
      <c r="BX55" s="268" t="s">
        <v>33</v>
      </c>
      <c r="BZ55" s="119">
        <v>61</v>
      </c>
      <c r="CA55" s="141" t="str">
        <f t="shared" si="0"/>
        <v/>
      </c>
      <c r="CB55" s="123" t="str">
        <f t="shared" si="1"/>
        <v/>
      </c>
      <c r="CC55" s="123" t="str">
        <f t="shared" si="2"/>
        <v/>
      </c>
      <c r="CD55" s="123" t="str">
        <f t="shared" si="3"/>
        <v/>
      </c>
      <c r="CE55" s="123" t="str">
        <f t="shared" si="4"/>
        <v>x</v>
      </c>
      <c r="CF55" s="123" t="str">
        <f t="shared" si="5"/>
        <v/>
      </c>
      <c r="CG55" s="123" t="str">
        <f t="shared" si="6"/>
        <v/>
      </c>
      <c r="CI55" s="141" t="s">
        <v>2287</v>
      </c>
      <c r="CJ55" s="244"/>
      <c r="CK55" s="136"/>
    </row>
    <row r="56" spans="1:89" ht="17" thickBot="1" x14ac:dyDescent="0.25">
      <c r="A56" s="119" t="s">
        <v>2622</v>
      </c>
      <c r="B56" s="137" t="s">
        <v>2623</v>
      </c>
      <c r="C56" s="142" t="s">
        <v>2624</v>
      </c>
      <c r="D56" s="119" t="s">
        <v>28</v>
      </c>
      <c r="E56" s="119" t="s">
        <v>74</v>
      </c>
      <c r="F56" s="119" t="s">
        <v>74</v>
      </c>
      <c r="G56" s="137" t="s">
        <v>126</v>
      </c>
      <c r="H56" s="237"/>
      <c r="I56" s="237"/>
      <c r="J56" s="237"/>
      <c r="K56" s="237"/>
      <c r="L56" s="237"/>
      <c r="M56" s="237"/>
      <c r="N56" s="237"/>
      <c r="O56" s="237"/>
      <c r="P56" s="237"/>
      <c r="Q56" s="237"/>
      <c r="R56" s="237"/>
      <c r="S56" s="237"/>
      <c r="T56" s="237"/>
      <c r="U56" s="237" t="s">
        <v>205</v>
      </c>
      <c r="V56" s="237"/>
      <c r="W56" s="237"/>
      <c r="X56" s="237"/>
      <c r="Y56" s="237"/>
      <c r="Z56" s="237"/>
      <c r="AA56" s="237"/>
      <c r="AB56" s="245"/>
      <c r="AC56" s="139" t="s">
        <v>51</v>
      </c>
      <c r="AD56" s="119" t="s">
        <v>51</v>
      </c>
      <c r="AE56" s="119" t="s">
        <v>215</v>
      </c>
      <c r="AF56" s="119">
        <v>2009</v>
      </c>
      <c r="AG56" s="137" t="s">
        <v>126</v>
      </c>
      <c r="AI56" s="120" t="s">
        <v>205</v>
      </c>
      <c r="AJ56" s="136" t="s">
        <v>205</v>
      </c>
      <c r="AK56" s="121" t="s">
        <v>205</v>
      </c>
      <c r="AL56" s="121" t="s">
        <v>205</v>
      </c>
      <c r="AM56" s="121" t="s">
        <v>205</v>
      </c>
      <c r="AQ56" s="121" t="s">
        <v>205</v>
      </c>
      <c r="AR56" s="121" t="s">
        <v>205</v>
      </c>
      <c r="AU56" s="246" t="s">
        <v>205</v>
      </c>
      <c r="AV56" s="120" t="s">
        <v>205</v>
      </c>
      <c r="AW56" s="119" t="s">
        <v>1517</v>
      </c>
      <c r="AX56" s="119" t="s">
        <v>1605</v>
      </c>
      <c r="AY56" s="119" t="s">
        <v>1525</v>
      </c>
      <c r="AZ56" s="141"/>
      <c r="BA56" s="138"/>
      <c r="BB56" s="138"/>
      <c r="BD56" s="141" t="s">
        <v>205</v>
      </c>
      <c r="BE56" s="119" t="s">
        <v>1476</v>
      </c>
      <c r="BF56" s="119" t="s">
        <v>1513</v>
      </c>
      <c r="BG56" s="119" t="s">
        <v>1719</v>
      </c>
      <c r="BH56" s="141" t="s">
        <v>205</v>
      </c>
      <c r="BI56" s="119" t="s">
        <v>1500</v>
      </c>
      <c r="BJ56" s="119" t="s">
        <v>1501</v>
      </c>
      <c r="BK56" s="138" t="s">
        <v>1502</v>
      </c>
      <c r="BL56" s="139" t="s">
        <v>2611</v>
      </c>
      <c r="BM56" s="119" t="s">
        <v>2625</v>
      </c>
      <c r="BN56" s="119" t="s">
        <v>2626</v>
      </c>
      <c r="BO56" s="119" t="s">
        <v>215</v>
      </c>
      <c r="BP56" s="137" t="s">
        <v>215</v>
      </c>
      <c r="BQ56" s="119" t="s">
        <v>73</v>
      </c>
      <c r="BR56" s="119" t="s">
        <v>74</v>
      </c>
      <c r="BS56" s="119" t="s">
        <v>74</v>
      </c>
      <c r="BT56" s="119" t="s">
        <v>74</v>
      </c>
      <c r="BU56" s="137" t="s">
        <v>74</v>
      </c>
      <c r="BV56" s="139" t="s">
        <v>126</v>
      </c>
      <c r="BW56" s="137" t="s">
        <v>1547</v>
      </c>
      <c r="BX56" s="268" t="s">
        <v>33</v>
      </c>
      <c r="BZ56" s="119">
        <v>62</v>
      </c>
      <c r="CA56" s="141" t="str">
        <f t="shared" si="0"/>
        <v/>
      </c>
      <c r="CB56" s="123" t="str">
        <f t="shared" si="1"/>
        <v/>
      </c>
      <c r="CC56" s="123" t="str">
        <f t="shared" si="2"/>
        <v/>
      </c>
      <c r="CD56" s="123" t="str">
        <f t="shared" si="3"/>
        <v/>
      </c>
      <c r="CE56" s="123" t="str">
        <f t="shared" si="4"/>
        <v>x</v>
      </c>
      <c r="CF56" s="123" t="str">
        <f t="shared" si="5"/>
        <v/>
      </c>
      <c r="CG56" s="123" t="str">
        <f t="shared" si="6"/>
        <v/>
      </c>
      <c r="CI56" s="141" t="s">
        <v>2287</v>
      </c>
      <c r="CJ56" s="244"/>
      <c r="CK56" s="136"/>
    </row>
    <row r="57" spans="1:89" ht="17" thickBot="1" x14ac:dyDescent="0.25">
      <c r="A57" s="119" t="s">
        <v>2627</v>
      </c>
      <c r="B57" s="137" t="s">
        <v>2628</v>
      </c>
      <c r="C57" s="142" t="s">
        <v>2629</v>
      </c>
      <c r="D57" s="119" t="s">
        <v>34</v>
      </c>
      <c r="E57" s="119" t="s">
        <v>74</v>
      </c>
      <c r="F57" s="119" t="s">
        <v>73</v>
      </c>
      <c r="G57" s="137" t="s">
        <v>2630</v>
      </c>
      <c r="H57" s="237"/>
      <c r="I57" s="237"/>
      <c r="J57" s="237"/>
      <c r="K57" s="237"/>
      <c r="L57" s="237"/>
      <c r="M57" s="237"/>
      <c r="N57" s="237"/>
      <c r="O57" s="237"/>
      <c r="P57" s="237"/>
      <c r="Q57" s="237"/>
      <c r="R57" s="237"/>
      <c r="S57" s="237"/>
      <c r="T57" s="237"/>
      <c r="U57" s="237" t="s">
        <v>205</v>
      </c>
      <c r="V57" s="237"/>
      <c r="W57" s="237"/>
      <c r="X57" s="237"/>
      <c r="Y57" s="237"/>
      <c r="Z57" s="237"/>
      <c r="AA57" s="237"/>
      <c r="AB57" s="245"/>
      <c r="AC57" s="139" t="s">
        <v>76</v>
      </c>
      <c r="AD57" s="119" t="s">
        <v>76</v>
      </c>
      <c r="AE57" s="119" t="s">
        <v>215</v>
      </c>
      <c r="AF57" s="119">
        <v>2017</v>
      </c>
      <c r="AG57" s="137" t="s">
        <v>2631</v>
      </c>
      <c r="AI57" s="120"/>
      <c r="AJ57" s="136"/>
      <c r="AK57" s="121" t="s">
        <v>205</v>
      </c>
      <c r="AU57" s="246" t="s">
        <v>205</v>
      </c>
      <c r="AV57" s="120" t="s">
        <v>205</v>
      </c>
      <c r="AW57" s="119" t="s">
        <v>1744</v>
      </c>
      <c r="AX57" s="138"/>
      <c r="AZ57" s="141"/>
      <c r="BA57" s="138"/>
      <c r="BB57" s="138"/>
      <c r="BD57" s="141"/>
      <c r="BE57" s="138"/>
      <c r="BF57" s="138"/>
      <c r="BH57" s="141" t="s">
        <v>205</v>
      </c>
      <c r="BI57" s="119" t="s">
        <v>1501</v>
      </c>
      <c r="BJ57" s="138"/>
      <c r="BK57" s="138"/>
      <c r="BL57" s="139" t="s">
        <v>2611</v>
      </c>
      <c r="BM57" s="119" t="s">
        <v>2618</v>
      </c>
      <c r="BN57" s="119" t="s">
        <v>2632</v>
      </c>
      <c r="BO57" s="119" t="s">
        <v>215</v>
      </c>
      <c r="BP57" s="137" t="s">
        <v>215</v>
      </c>
      <c r="BQ57" s="119" t="s">
        <v>73</v>
      </c>
      <c r="BR57" s="119" t="s">
        <v>73</v>
      </c>
      <c r="BS57" s="119" t="s">
        <v>73</v>
      </c>
      <c r="BT57" s="119" t="s">
        <v>73</v>
      </c>
      <c r="BU57" s="137" t="s">
        <v>73</v>
      </c>
      <c r="BV57" s="139" t="s">
        <v>2631</v>
      </c>
      <c r="BW57" s="137" t="s">
        <v>1547</v>
      </c>
      <c r="BX57" s="268" t="s">
        <v>33</v>
      </c>
      <c r="BZ57" s="119">
        <v>63</v>
      </c>
      <c r="CA57" s="141" t="str">
        <f t="shared" si="0"/>
        <v/>
      </c>
      <c r="CB57" s="123" t="str">
        <f t="shared" si="1"/>
        <v/>
      </c>
      <c r="CC57" s="123" t="str">
        <f t="shared" si="2"/>
        <v/>
      </c>
      <c r="CD57" s="123" t="str">
        <f t="shared" si="3"/>
        <v/>
      </c>
      <c r="CE57" s="123" t="str">
        <f t="shared" si="4"/>
        <v>x</v>
      </c>
      <c r="CF57" s="123" t="str">
        <f t="shared" si="5"/>
        <v/>
      </c>
      <c r="CG57" s="123" t="str">
        <f t="shared" si="6"/>
        <v/>
      </c>
      <c r="CI57" s="141" t="s">
        <v>2287</v>
      </c>
      <c r="CJ57" s="244"/>
      <c r="CK57" s="136"/>
    </row>
    <row r="58" spans="1:89" ht="17" thickBot="1" x14ac:dyDescent="0.25">
      <c r="A58" s="119" t="s">
        <v>2633</v>
      </c>
      <c r="B58" s="137" t="s">
        <v>2634</v>
      </c>
      <c r="C58" s="247" t="s">
        <v>2635</v>
      </c>
      <c r="D58" s="119" t="s">
        <v>28</v>
      </c>
      <c r="E58" s="119" t="s">
        <v>74</v>
      </c>
      <c r="F58" s="119" t="s">
        <v>74</v>
      </c>
      <c r="G58" s="137" t="s">
        <v>2636</v>
      </c>
      <c r="H58" s="270"/>
      <c r="U58" s="120" t="s">
        <v>205</v>
      </c>
      <c r="AB58" s="136"/>
      <c r="AC58" s="119" t="s">
        <v>31</v>
      </c>
      <c r="AD58" s="119" t="s">
        <v>215</v>
      </c>
      <c r="AE58" s="119" t="s">
        <v>215</v>
      </c>
      <c r="AF58" s="119">
        <v>2017</v>
      </c>
      <c r="AG58" s="137" t="s">
        <v>2636</v>
      </c>
      <c r="AJ58" s="137"/>
      <c r="AM58" s="121" t="s">
        <v>205</v>
      </c>
      <c r="AN58" s="121" t="s">
        <v>205</v>
      </c>
      <c r="AO58" s="121" t="s">
        <v>205</v>
      </c>
      <c r="AP58" s="121" t="s">
        <v>205</v>
      </c>
      <c r="AQ58" s="121" t="s">
        <v>205</v>
      </c>
      <c r="AR58" s="121" t="s">
        <v>205</v>
      </c>
      <c r="AU58" s="246"/>
      <c r="AV58" s="120" t="s">
        <v>205</v>
      </c>
      <c r="AW58" s="138" t="s">
        <v>1647</v>
      </c>
      <c r="AX58" s="138"/>
      <c r="AZ58" s="141" t="s">
        <v>205</v>
      </c>
      <c r="BA58" s="138" t="s">
        <v>1481</v>
      </c>
      <c r="BB58" s="138" t="s">
        <v>2637</v>
      </c>
      <c r="BC58" s="119" t="s">
        <v>1702</v>
      </c>
      <c r="BD58" s="141" t="s">
        <v>205</v>
      </c>
      <c r="BE58" s="138" t="s">
        <v>1598</v>
      </c>
      <c r="BF58" s="138" t="s">
        <v>1476</v>
      </c>
      <c r="BG58" s="119" t="s">
        <v>1719</v>
      </c>
      <c r="BH58" s="141"/>
      <c r="BI58" s="138"/>
      <c r="BJ58" s="138"/>
      <c r="BK58" s="138"/>
      <c r="BL58" s="139" t="s">
        <v>2638</v>
      </c>
      <c r="BM58" s="119" t="s">
        <v>2639</v>
      </c>
      <c r="BN58" s="119" t="s">
        <v>2640</v>
      </c>
      <c r="BO58" s="119" t="s">
        <v>2641</v>
      </c>
      <c r="BP58" s="137" t="s">
        <v>32</v>
      </c>
      <c r="BT58" s="119" t="s">
        <v>205</v>
      </c>
      <c r="BV58" s="139" t="s">
        <v>2642</v>
      </c>
      <c r="BW58" s="137" t="s">
        <v>1919</v>
      </c>
      <c r="BX58" s="119" t="s">
        <v>1511</v>
      </c>
      <c r="BY58" s="119" t="s">
        <v>2643</v>
      </c>
      <c r="BZ58" s="119">
        <v>64</v>
      </c>
      <c r="CA58" s="141" t="str">
        <f t="shared" si="0"/>
        <v/>
      </c>
      <c r="CB58" s="123" t="str">
        <f t="shared" si="1"/>
        <v/>
      </c>
      <c r="CC58" s="123" t="str">
        <f t="shared" si="2"/>
        <v/>
      </c>
      <c r="CD58" s="123" t="str">
        <f t="shared" si="3"/>
        <v/>
      </c>
      <c r="CE58" s="123" t="str">
        <f t="shared" si="4"/>
        <v>x</v>
      </c>
      <c r="CF58" s="123" t="str">
        <f t="shared" si="5"/>
        <v/>
      </c>
      <c r="CG58" s="123" t="str">
        <f t="shared" si="6"/>
        <v/>
      </c>
      <c r="CI58" s="141" t="s">
        <v>2287</v>
      </c>
      <c r="CJ58" s="244"/>
      <c r="CK58" s="136"/>
    </row>
    <row r="59" spans="1:89" ht="16" x14ac:dyDescent="0.2">
      <c r="A59" s="119" t="s">
        <v>2644</v>
      </c>
      <c r="B59" s="137" t="s">
        <v>2645</v>
      </c>
      <c r="C59" s="142" t="s">
        <v>129</v>
      </c>
      <c r="D59" s="119" t="s">
        <v>34</v>
      </c>
      <c r="E59" s="119" t="s">
        <v>74</v>
      </c>
      <c r="F59" s="119" t="s">
        <v>73</v>
      </c>
      <c r="G59" s="137" t="s">
        <v>2498</v>
      </c>
      <c r="H59" s="270"/>
      <c r="U59" s="120" t="s">
        <v>205</v>
      </c>
      <c r="Y59" s="120" t="s">
        <v>205</v>
      </c>
      <c r="AB59" s="136" t="s">
        <v>205</v>
      </c>
      <c r="AC59" s="119" t="s">
        <v>31</v>
      </c>
      <c r="AD59" s="119" t="s">
        <v>215</v>
      </c>
      <c r="AE59" s="119" t="s">
        <v>215</v>
      </c>
      <c r="AF59" s="119">
        <v>2017</v>
      </c>
      <c r="AG59" s="137" t="s">
        <v>2498</v>
      </c>
      <c r="AJ59" s="137"/>
      <c r="AM59" s="121" t="s">
        <v>205</v>
      </c>
      <c r="AT59" s="121" t="s">
        <v>205</v>
      </c>
      <c r="AU59" s="246" t="s">
        <v>205</v>
      </c>
      <c r="AV59" s="120" t="s">
        <v>205</v>
      </c>
      <c r="AW59" s="138" t="s">
        <v>1585</v>
      </c>
      <c r="AX59" s="138" t="s">
        <v>1492</v>
      </c>
      <c r="AY59" s="119" t="s">
        <v>1640</v>
      </c>
      <c r="AZ59" s="141"/>
      <c r="BA59" s="138"/>
      <c r="BB59" s="138"/>
      <c r="BD59" s="141"/>
      <c r="BE59" s="138"/>
      <c r="BF59" s="138"/>
      <c r="BH59" s="141" t="s">
        <v>205</v>
      </c>
      <c r="BI59" s="138" t="s">
        <v>1501</v>
      </c>
      <c r="BJ59" s="138" t="s">
        <v>1500</v>
      </c>
      <c r="BK59" s="138" t="s">
        <v>1646</v>
      </c>
      <c r="BL59" s="139"/>
      <c r="BP59" s="137"/>
      <c r="BU59" s="137" t="s">
        <v>205</v>
      </c>
      <c r="BV59" s="139" t="s">
        <v>130</v>
      </c>
      <c r="BW59" s="137" t="s">
        <v>1489</v>
      </c>
      <c r="BX59" s="119" t="s">
        <v>2646</v>
      </c>
      <c r="BZ59" s="119">
        <v>68</v>
      </c>
      <c r="CA59" s="141" t="str">
        <f t="shared" si="0"/>
        <v/>
      </c>
      <c r="CB59" s="123" t="str">
        <f t="shared" si="1"/>
        <v/>
      </c>
      <c r="CC59" s="123" t="str">
        <f t="shared" si="2"/>
        <v/>
      </c>
      <c r="CD59" s="123" t="str">
        <f t="shared" si="3"/>
        <v/>
      </c>
      <c r="CE59" s="123" t="str">
        <f t="shared" si="4"/>
        <v>x</v>
      </c>
      <c r="CF59" s="123" t="str">
        <f t="shared" si="5"/>
        <v>x</v>
      </c>
      <c r="CG59" s="123" t="str">
        <f t="shared" si="6"/>
        <v>x</v>
      </c>
      <c r="CI59" s="141" t="s">
        <v>2287</v>
      </c>
      <c r="CJ59" s="244"/>
      <c r="CK59" s="136"/>
    </row>
    <row r="60" spans="1:89" s="147" customFormat="1" ht="16" x14ac:dyDescent="0.2">
      <c r="A60" s="147" t="s">
        <v>2647</v>
      </c>
      <c r="B60" s="150" t="s">
        <v>2648</v>
      </c>
      <c r="C60" s="248" t="s">
        <v>2649</v>
      </c>
      <c r="D60" s="147" t="s">
        <v>28</v>
      </c>
      <c r="E60" s="147" t="s">
        <v>74</v>
      </c>
      <c r="F60" s="147" t="s">
        <v>74</v>
      </c>
      <c r="G60" s="150" t="s">
        <v>2650</v>
      </c>
      <c r="H60" s="271"/>
      <c r="I60" s="152"/>
      <c r="J60" s="152"/>
      <c r="K60" s="152"/>
      <c r="L60" s="152"/>
      <c r="M60" s="152"/>
      <c r="N60" s="152"/>
      <c r="O60" s="152"/>
      <c r="P60" s="152"/>
      <c r="Q60" s="152"/>
      <c r="R60" s="152"/>
      <c r="S60" s="152"/>
      <c r="T60" s="152"/>
      <c r="U60" s="152" t="s">
        <v>205</v>
      </c>
      <c r="V60" s="152"/>
      <c r="W60" s="152"/>
      <c r="X60" s="152"/>
      <c r="Y60" s="152"/>
      <c r="Z60" s="152"/>
      <c r="AA60" s="152"/>
      <c r="AB60" s="154"/>
      <c r="AC60" s="149" t="s">
        <v>31</v>
      </c>
      <c r="AD60" s="147" t="s">
        <v>215</v>
      </c>
      <c r="AF60" s="147">
        <v>2016</v>
      </c>
      <c r="AG60" s="150" t="s">
        <v>2651</v>
      </c>
      <c r="AH60" s="153"/>
      <c r="AJ60" s="150"/>
      <c r="AK60" s="251"/>
      <c r="AL60" s="157"/>
      <c r="AM60" s="157" t="s">
        <v>205</v>
      </c>
      <c r="AN60" s="157"/>
      <c r="AO60" s="157"/>
      <c r="AP60" s="157" t="s">
        <v>205</v>
      </c>
      <c r="AQ60" s="157"/>
      <c r="AR60" s="157"/>
      <c r="AS60" s="157"/>
      <c r="AT60" s="157"/>
      <c r="AU60" s="252"/>
      <c r="AV60" s="153" t="s">
        <v>205</v>
      </c>
      <c r="AW60" s="151" t="s">
        <v>1525</v>
      </c>
      <c r="AX60" s="151" t="s">
        <v>1640</v>
      </c>
      <c r="AY60" s="119"/>
      <c r="AZ60" s="141"/>
      <c r="BA60" s="151"/>
      <c r="BB60" s="151"/>
      <c r="BC60" s="119"/>
      <c r="BD60" s="141" t="s">
        <v>205</v>
      </c>
      <c r="BE60" s="151" t="s">
        <v>1476</v>
      </c>
      <c r="BF60" s="151"/>
      <c r="BG60" s="119"/>
      <c r="BH60" s="141" t="s">
        <v>205</v>
      </c>
      <c r="BI60" s="151" t="s">
        <v>1500</v>
      </c>
      <c r="BJ60" s="151" t="s">
        <v>1646</v>
      </c>
      <c r="BK60" s="138"/>
      <c r="BL60" s="139" t="s">
        <v>2652</v>
      </c>
      <c r="BM60" s="147" t="s">
        <v>2653</v>
      </c>
      <c r="BN60" s="147" t="s">
        <v>2639</v>
      </c>
      <c r="BO60" s="147" t="s">
        <v>32</v>
      </c>
      <c r="BP60" s="147" t="s">
        <v>32</v>
      </c>
      <c r="BS60" s="147" t="s">
        <v>205</v>
      </c>
      <c r="BV60" s="139" t="s">
        <v>2654</v>
      </c>
      <c r="BW60" s="150" t="s">
        <v>2655</v>
      </c>
      <c r="BX60" s="149" t="s">
        <v>1511</v>
      </c>
      <c r="BZ60" s="147">
        <v>71</v>
      </c>
      <c r="CA60" s="152" t="str">
        <f t="shared" si="0"/>
        <v/>
      </c>
      <c r="CB60" s="148" t="str">
        <f t="shared" si="1"/>
        <v/>
      </c>
      <c r="CC60" s="148" t="str">
        <f t="shared" si="2"/>
        <v/>
      </c>
      <c r="CD60" s="148" t="str">
        <f t="shared" si="3"/>
        <v/>
      </c>
      <c r="CE60" s="148" t="str">
        <f t="shared" si="4"/>
        <v>x</v>
      </c>
      <c r="CF60" s="148" t="str">
        <f t="shared" si="5"/>
        <v/>
      </c>
      <c r="CG60" s="148" t="str">
        <f t="shared" si="6"/>
        <v/>
      </c>
      <c r="CI60" s="152" t="s">
        <v>2287</v>
      </c>
      <c r="CJ60" s="152"/>
      <c r="CK60" s="152"/>
    </row>
    <row r="61" spans="1:89" ht="17" thickBot="1" x14ac:dyDescent="0.25">
      <c r="A61" s="119" t="s">
        <v>2656</v>
      </c>
      <c r="B61" s="257" t="s">
        <v>2657</v>
      </c>
      <c r="C61" s="247" t="s">
        <v>2658</v>
      </c>
      <c r="D61" s="119" t="s">
        <v>2659</v>
      </c>
      <c r="E61" s="119" t="s">
        <v>74</v>
      </c>
      <c r="F61" s="119" t="s">
        <v>74</v>
      </c>
      <c r="G61" s="137" t="s">
        <v>2660</v>
      </c>
      <c r="H61" s="270"/>
      <c r="U61" s="120" t="s">
        <v>205</v>
      </c>
      <c r="AB61" s="136"/>
      <c r="AC61" s="119" t="s">
        <v>60</v>
      </c>
      <c r="AD61" s="119" t="s">
        <v>60</v>
      </c>
      <c r="AF61" s="119">
        <v>2011</v>
      </c>
      <c r="AG61" s="137" t="s">
        <v>2661</v>
      </c>
      <c r="AJ61" s="137"/>
      <c r="AL61" s="121" t="s">
        <v>205</v>
      </c>
      <c r="AM61" s="121" t="s">
        <v>205</v>
      </c>
      <c r="AO61" s="121" t="s">
        <v>205</v>
      </c>
      <c r="AT61" s="121" t="s">
        <v>205</v>
      </c>
      <c r="AU61" s="246" t="s">
        <v>205</v>
      </c>
      <c r="AV61" s="120" t="s">
        <v>205</v>
      </c>
      <c r="AW61" s="138" t="s">
        <v>1516</v>
      </c>
      <c r="AX61" s="138" t="s">
        <v>1525</v>
      </c>
      <c r="AY61" s="138" t="s">
        <v>1540</v>
      </c>
      <c r="AZ61" s="141" t="s">
        <v>205</v>
      </c>
      <c r="BA61" s="138" t="s">
        <v>1481</v>
      </c>
      <c r="BB61" s="138"/>
      <c r="BC61" s="140"/>
      <c r="BD61" s="120"/>
      <c r="BE61" s="138"/>
      <c r="BF61" s="138"/>
      <c r="BH61" s="141" t="s">
        <v>205</v>
      </c>
      <c r="BI61" s="138" t="s">
        <v>1500</v>
      </c>
      <c r="BJ61" s="138" t="s">
        <v>1502</v>
      </c>
      <c r="BK61" s="138" t="s">
        <v>1646</v>
      </c>
      <c r="BL61" s="139" t="s">
        <v>2652</v>
      </c>
      <c r="BM61" s="119" t="s">
        <v>2662</v>
      </c>
      <c r="BN61" s="119" t="s">
        <v>2663</v>
      </c>
      <c r="BO61" s="119" t="s">
        <v>32</v>
      </c>
      <c r="BP61" s="137" t="s">
        <v>32</v>
      </c>
      <c r="BS61" s="119" t="s">
        <v>205</v>
      </c>
      <c r="BV61" s="139" t="s">
        <v>2664</v>
      </c>
      <c r="BW61" s="137" t="s">
        <v>1919</v>
      </c>
      <c r="BX61" s="119" t="s">
        <v>1511</v>
      </c>
      <c r="BY61" s="119" t="s">
        <v>2665</v>
      </c>
      <c r="BZ61" s="119">
        <v>72</v>
      </c>
      <c r="CA61" s="141" t="str">
        <f t="shared" si="0"/>
        <v/>
      </c>
      <c r="CB61" s="123" t="str">
        <f t="shared" si="1"/>
        <v/>
      </c>
      <c r="CC61" s="123" t="str">
        <f t="shared" si="2"/>
        <v/>
      </c>
      <c r="CD61" s="123" t="str">
        <f t="shared" si="3"/>
        <v/>
      </c>
      <c r="CE61" s="123" t="str">
        <f t="shared" si="4"/>
        <v>x</v>
      </c>
      <c r="CF61" s="123" t="str">
        <f t="shared" si="5"/>
        <v/>
      </c>
      <c r="CG61" s="123" t="str">
        <f t="shared" si="6"/>
        <v/>
      </c>
      <c r="CI61" s="141" t="s">
        <v>2287</v>
      </c>
      <c r="CJ61" s="141"/>
      <c r="CK61" s="136"/>
    </row>
    <row r="62" spans="1:89" ht="17" thickBot="1" x14ac:dyDescent="0.25">
      <c r="A62" s="119" t="s">
        <v>2666</v>
      </c>
      <c r="B62" s="257" t="s">
        <v>2667</v>
      </c>
      <c r="C62" s="247" t="s">
        <v>2668</v>
      </c>
      <c r="D62" s="119" t="s">
        <v>2669</v>
      </c>
      <c r="E62" s="119" t="s">
        <v>74</v>
      </c>
      <c r="F62" s="119" t="s">
        <v>74</v>
      </c>
      <c r="G62" s="137" t="s">
        <v>2405</v>
      </c>
      <c r="H62" s="270"/>
      <c r="U62" s="120" t="s">
        <v>205</v>
      </c>
      <c r="AB62" s="136"/>
      <c r="AC62" s="139" t="s">
        <v>31</v>
      </c>
      <c r="AD62" s="119" t="s">
        <v>215</v>
      </c>
      <c r="AF62" s="119">
        <v>2014</v>
      </c>
      <c r="AG62" s="137" t="s">
        <v>58</v>
      </c>
      <c r="AJ62" s="137"/>
      <c r="AM62" s="121" t="s">
        <v>205</v>
      </c>
      <c r="AT62" s="121" t="s">
        <v>205</v>
      </c>
      <c r="AU62" s="246" t="s">
        <v>205</v>
      </c>
      <c r="AV62" s="120" t="s">
        <v>205</v>
      </c>
      <c r="AW62" s="138" t="s">
        <v>1640</v>
      </c>
      <c r="AX62" s="138" t="s">
        <v>1585</v>
      </c>
      <c r="AY62" s="138"/>
      <c r="AZ62" s="141"/>
      <c r="BA62" s="138"/>
      <c r="BB62" s="138"/>
      <c r="BC62" s="140"/>
      <c r="BD62" s="120"/>
      <c r="BE62" s="138"/>
      <c r="BF62" s="138"/>
      <c r="BG62" s="140"/>
      <c r="BH62" s="141" t="s">
        <v>205</v>
      </c>
      <c r="BI62" s="138" t="s">
        <v>1646</v>
      </c>
      <c r="BJ62" s="138" t="s">
        <v>1500</v>
      </c>
      <c r="BK62" s="138" t="s">
        <v>1502</v>
      </c>
      <c r="BL62" s="139" t="s">
        <v>2670</v>
      </c>
      <c r="BM62" s="119" t="s">
        <v>2671</v>
      </c>
      <c r="BN62" s="119" t="s">
        <v>2652</v>
      </c>
      <c r="BO62" s="119" t="s">
        <v>2672</v>
      </c>
      <c r="BP62" s="137" t="s">
        <v>2673</v>
      </c>
      <c r="BS62" s="119" t="s">
        <v>205</v>
      </c>
      <c r="BV62" s="139" t="s">
        <v>58</v>
      </c>
      <c r="BW62" s="272" t="s">
        <v>1489</v>
      </c>
      <c r="BX62" s="119" t="s">
        <v>1511</v>
      </c>
      <c r="BY62" s="119" t="s">
        <v>2674</v>
      </c>
      <c r="BZ62" s="119">
        <v>73</v>
      </c>
      <c r="CA62" s="141" t="str">
        <f t="shared" si="0"/>
        <v/>
      </c>
      <c r="CB62" s="123" t="str">
        <f t="shared" si="1"/>
        <v/>
      </c>
      <c r="CC62" s="123" t="str">
        <f t="shared" si="2"/>
        <v/>
      </c>
      <c r="CD62" s="123" t="str">
        <f t="shared" si="3"/>
        <v/>
      </c>
      <c r="CE62" s="123" t="str">
        <f t="shared" si="4"/>
        <v>x</v>
      </c>
      <c r="CF62" s="123" t="str">
        <f t="shared" si="5"/>
        <v/>
      </c>
      <c r="CG62" s="123" t="str">
        <f t="shared" si="6"/>
        <v/>
      </c>
      <c r="CI62" s="141" t="s">
        <v>2287</v>
      </c>
      <c r="CJ62" s="244"/>
      <c r="CK62" s="136"/>
    </row>
    <row r="63" spans="1:89" ht="17" thickBot="1" x14ac:dyDescent="0.25">
      <c r="A63" s="119" t="s">
        <v>2675</v>
      </c>
      <c r="B63" s="257" t="s">
        <v>2676</v>
      </c>
      <c r="C63" s="247" t="s">
        <v>2677</v>
      </c>
      <c r="D63" s="119" t="s">
        <v>34</v>
      </c>
      <c r="E63" s="119" t="s">
        <v>74</v>
      </c>
      <c r="F63" s="119" t="s">
        <v>74</v>
      </c>
      <c r="G63" s="137" t="s">
        <v>2678</v>
      </c>
      <c r="H63" s="270"/>
      <c r="U63" s="120" t="s">
        <v>205</v>
      </c>
      <c r="AB63" s="136"/>
      <c r="AC63" s="139" t="s">
        <v>2679</v>
      </c>
      <c r="AD63" s="119" t="s">
        <v>2679</v>
      </c>
      <c r="AF63" s="119">
        <v>2018</v>
      </c>
      <c r="AG63" s="137" t="s">
        <v>2678</v>
      </c>
      <c r="AJ63" s="137"/>
      <c r="AM63" s="121" t="s">
        <v>205</v>
      </c>
      <c r="AO63" s="121" t="s">
        <v>205</v>
      </c>
      <c r="AR63" s="121" t="s">
        <v>205</v>
      </c>
      <c r="AT63" s="121" t="s">
        <v>205</v>
      </c>
      <c r="AU63" s="246" t="s">
        <v>205</v>
      </c>
      <c r="AV63" s="120" t="s">
        <v>205</v>
      </c>
      <c r="AW63" s="138" t="s">
        <v>2147</v>
      </c>
      <c r="AX63" s="138" t="s">
        <v>1525</v>
      </c>
      <c r="AY63" s="138"/>
      <c r="AZ63" s="141" t="s">
        <v>205</v>
      </c>
      <c r="BA63" s="138" t="s">
        <v>1702</v>
      </c>
      <c r="BB63" s="138"/>
      <c r="BC63" s="140"/>
      <c r="BD63" s="120" t="s">
        <v>205</v>
      </c>
      <c r="BE63" s="138" t="s">
        <v>1719</v>
      </c>
      <c r="BF63" s="138"/>
      <c r="BG63" s="140"/>
      <c r="BH63" s="141" t="s">
        <v>205</v>
      </c>
      <c r="BI63" s="138" t="s">
        <v>1646</v>
      </c>
      <c r="BJ63" s="138" t="s">
        <v>1500</v>
      </c>
      <c r="BK63" s="138" t="s">
        <v>1502</v>
      </c>
      <c r="BL63" s="139" t="s">
        <v>2680</v>
      </c>
      <c r="BM63" s="119" t="s">
        <v>2681</v>
      </c>
      <c r="BN63" s="119" t="s">
        <v>2639</v>
      </c>
      <c r="BO63" s="119" t="s">
        <v>2682</v>
      </c>
      <c r="BP63" s="137" t="s">
        <v>32</v>
      </c>
      <c r="BT63" s="119" t="s">
        <v>205</v>
      </c>
      <c r="BV63" s="139" t="s">
        <v>1511</v>
      </c>
      <c r="BW63" s="137" t="s">
        <v>1511</v>
      </c>
      <c r="BX63" s="119" t="s">
        <v>1511</v>
      </c>
      <c r="BY63" s="119" t="s">
        <v>2683</v>
      </c>
      <c r="BZ63" s="119">
        <v>74</v>
      </c>
      <c r="CA63" s="141" t="str">
        <f t="shared" si="0"/>
        <v/>
      </c>
      <c r="CB63" s="123" t="str">
        <f t="shared" si="1"/>
        <v/>
      </c>
      <c r="CC63" s="123" t="str">
        <f t="shared" si="2"/>
        <v/>
      </c>
      <c r="CD63" s="123" t="str">
        <f t="shared" si="3"/>
        <v/>
      </c>
      <c r="CE63" s="123" t="str">
        <f t="shared" si="4"/>
        <v>x</v>
      </c>
      <c r="CF63" s="123" t="str">
        <f t="shared" si="5"/>
        <v/>
      </c>
      <c r="CG63" s="123" t="str">
        <f t="shared" si="6"/>
        <v/>
      </c>
      <c r="CI63" s="141" t="s">
        <v>2287</v>
      </c>
      <c r="CJ63" s="244"/>
      <c r="CK63" s="136"/>
    </row>
    <row r="64" spans="1:89" ht="17" thickBot="1" x14ac:dyDescent="0.25">
      <c r="A64" s="119" t="s">
        <v>2684</v>
      </c>
      <c r="B64" s="257" t="s">
        <v>2685</v>
      </c>
      <c r="C64" s="247" t="s">
        <v>2686</v>
      </c>
      <c r="D64" s="119" t="s">
        <v>34</v>
      </c>
      <c r="E64" s="119" t="s">
        <v>74</v>
      </c>
      <c r="F64" s="119" t="s">
        <v>73</v>
      </c>
      <c r="G64" s="137" t="s">
        <v>2687</v>
      </c>
      <c r="H64" s="270"/>
      <c r="U64" s="120" t="s">
        <v>205</v>
      </c>
      <c r="AB64" s="136"/>
      <c r="AC64" s="139" t="s">
        <v>449</v>
      </c>
      <c r="AD64" s="119" t="s">
        <v>449</v>
      </c>
      <c r="AE64" s="119" t="s">
        <v>125</v>
      </c>
      <c r="AF64" s="119">
        <v>2017</v>
      </c>
      <c r="AG64" s="137" t="s">
        <v>2688</v>
      </c>
      <c r="AJ64" s="137"/>
      <c r="AT64" s="121" t="s">
        <v>205</v>
      </c>
      <c r="AU64" s="246"/>
      <c r="AV64" s="120"/>
      <c r="AW64" s="138"/>
      <c r="AX64" s="138"/>
      <c r="AY64" s="138"/>
      <c r="AZ64" s="141"/>
      <c r="BA64" s="138"/>
      <c r="BB64" s="138"/>
      <c r="BC64" s="140"/>
      <c r="BD64" s="120"/>
      <c r="BE64" s="138"/>
      <c r="BF64" s="138"/>
      <c r="BG64" s="140"/>
      <c r="BH64" s="141" t="s">
        <v>205</v>
      </c>
      <c r="BI64" s="138" t="s">
        <v>1646</v>
      </c>
      <c r="BJ64" s="138"/>
      <c r="BK64" s="138"/>
      <c r="BL64" s="139" t="s">
        <v>2689</v>
      </c>
      <c r="BM64" s="119" t="s">
        <v>2690</v>
      </c>
      <c r="BN64" s="119" t="s">
        <v>32</v>
      </c>
      <c r="BO64" s="119" t="s">
        <v>32</v>
      </c>
      <c r="BP64" s="137" t="s">
        <v>32</v>
      </c>
      <c r="BV64" s="139" t="s">
        <v>2688</v>
      </c>
      <c r="BW64" s="137" t="s">
        <v>1574</v>
      </c>
      <c r="BX64" s="119" t="s">
        <v>1511</v>
      </c>
      <c r="BZ64" s="119">
        <v>75</v>
      </c>
      <c r="CA64" s="141" t="str">
        <f t="shared" si="0"/>
        <v/>
      </c>
      <c r="CB64" s="123" t="str">
        <f t="shared" si="1"/>
        <v/>
      </c>
      <c r="CC64" s="123" t="str">
        <f t="shared" si="2"/>
        <v/>
      </c>
      <c r="CD64" s="123" t="str">
        <f t="shared" si="3"/>
        <v/>
      </c>
      <c r="CE64" s="123" t="str">
        <f t="shared" si="4"/>
        <v>x</v>
      </c>
      <c r="CF64" s="123" t="str">
        <f t="shared" si="5"/>
        <v/>
      </c>
      <c r="CG64" s="123" t="str">
        <f t="shared" si="6"/>
        <v/>
      </c>
      <c r="CI64" s="141" t="s">
        <v>2287</v>
      </c>
      <c r="CJ64" s="244"/>
      <c r="CK64" s="136"/>
    </row>
    <row r="65" spans="1:89" ht="17" thickBot="1" x14ac:dyDescent="0.25">
      <c r="A65" s="119" t="s">
        <v>2691</v>
      </c>
      <c r="B65" s="257" t="s">
        <v>2692</v>
      </c>
      <c r="C65" s="247" t="s">
        <v>2693</v>
      </c>
      <c r="D65" s="119" t="s">
        <v>34</v>
      </c>
      <c r="E65" s="119" t="s">
        <v>74</v>
      </c>
      <c r="F65" s="119" t="s">
        <v>2094</v>
      </c>
      <c r="G65" s="137" t="s">
        <v>124</v>
      </c>
      <c r="H65" s="270"/>
      <c r="U65" s="120" t="s">
        <v>205</v>
      </c>
      <c r="AB65" s="136"/>
      <c r="AC65" s="139" t="s">
        <v>63</v>
      </c>
      <c r="AD65" s="119" t="s">
        <v>63</v>
      </c>
      <c r="AE65" s="119" t="s">
        <v>2694</v>
      </c>
      <c r="AF65" s="119">
        <v>2017</v>
      </c>
      <c r="AG65" s="137" t="s">
        <v>124</v>
      </c>
      <c r="AJ65" s="137"/>
      <c r="AL65" s="121" t="s">
        <v>205</v>
      </c>
      <c r="AM65" s="121" t="s">
        <v>205</v>
      </c>
      <c r="AT65" s="121" t="s">
        <v>205</v>
      </c>
      <c r="AU65" s="246" t="s">
        <v>205</v>
      </c>
      <c r="AV65" s="120" t="s">
        <v>205</v>
      </c>
      <c r="AW65" s="138" t="s">
        <v>1503</v>
      </c>
      <c r="AX65" s="138" t="s">
        <v>1540</v>
      </c>
      <c r="AY65" s="138" t="s">
        <v>2537</v>
      </c>
      <c r="AZ65" s="141"/>
      <c r="BA65" s="138"/>
      <c r="BB65" s="138"/>
      <c r="BC65" s="140"/>
      <c r="BD65" s="120"/>
      <c r="BE65" s="138"/>
      <c r="BF65" s="138"/>
      <c r="BG65" s="140"/>
      <c r="BH65" s="141" t="s">
        <v>205</v>
      </c>
      <c r="BI65" s="138" t="s">
        <v>1646</v>
      </c>
      <c r="BJ65" s="138" t="s">
        <v>1646</v>
      </c>
      <c r="BK65" s="138"/>
      <c r="BL65" s="139" t="s">
        <v>2639</v>
      </c>
      <c r="BM65" s="119" t="s">
        <v>2632</v>
      </c>
      <c r="BN65" s="119" t="s">
        <v>32</v>
      </c>
      <c r="BO65" s="119" t="s">
        <v>32</v>
      </c>
      <c r="BP65" s="137" t="s">
        <v>32</v>
      </c>
      <c r="BV65" s="139" t="s">
        <v>124</v>
      </c>
      <c r="BW65" s="137" t="s">
        <v>1547</v>
      </c>
      <c r="BX65" s="119" t="s">
        <v>1511</v>
      </c>
      <c r="BY65" s="119" t="s">
        <v>2683</v>
      </c>
      <c r="BZ65" s="119">
        <v>76</v>
      </c>
      <c r="CA65" s="141" t="str">
        <f t="shared" si="0"/>
        <v/>
      </c>
      <c r="CB65" s="123" t="str">
        <f t="shared" si="1"/>
        <v/>
      </c>
      <c r="CC65" s="123" t="str">
        <f t="shared" si="2"/>
        <v/>
      </c>
      <c r="CD65" s="123" t="str">
        <f t="shared" si="3"/>
        <v/>
      </c>
      <c r="CE65" s="123" t="str">
        <f t="shared" si="4"/>
        <v>x</v>
      </c>
      <c r="CF65" s="123" t="str">
        <f t="shared" si="5"/>
        <v/>
      </c>
      <c r="CG65" s="123" t="str">
        <f t="shared" si="6"/>
        <v/>
      </c>
      <c r="CI65" s="141" t="s">
        <v>2287</v>
      </c>
      <c r="CJ65" s="244"/>
      <c r="CK65" s="136"/>
    </row>
    <row r="66" spans="1:89" ht="17" thickBot="1" x14ac:dyDescent="0.25">
      <c r="A66" s="119" t="s">
        <v>2695</v>
      </c>
      <c r="B66" s="257" t="s">
        <v>2696</v>
      </c>
      <c r="C66" s="247" t="s">
        <v>2697</v>
      </c>
      <c r="D66" s="119" t="s">
        <v>34</v>
      </c>
      <c r="E66" s="119" t="s">
        <v>74</v>
      </c>
      <c r="F66" s="119" t="s">
        <v>73</v>
      </c>
      <c r="G66" s="137" t="s">
        <v>2698</v>
      </c>
      <c r="H66" s="270"/>
      <c r="U66" s="120" t="s">
        <v>205</v>
      </c>
      <c r="AB66" s="136"/>
      <c r="AC66" s="139" t="s">
        <v>131</v>
      </c>
      <c r="AD66" s="119" t="s">
        <v>131</v>
      </c>
      <c r="AE66" s="119" t="s">
        <v>2694</v>
      </c>
      <c r="AF66" s="119">
        <v>2018</v>
      </c>
      <c r="AG66" s="137" t="s">
        <v>2699</v>
      </c>
      <c r="AJ66" s="137"/>
      <c r="AL66" s="121" t="s">
        <v>205</v>
      </c>
      <c r="AM66" s="121" t="s">
        <v>205</v>
      </c>
      <c r="AR66" s="121" t="s">
        <v>205</v>
      </c>
      <c r="AT66" s="121" t="s">
        <v>205</v>
      </c>
      <c r="AU66" s="246" t="s">
        <v>205</v>
      </c>
      <c r="AV66" s="120" t="s">
        <v>205</v>
      </c>
      <c r="AW66" s="138" t="s">
        <v>1525</v>
      </c>
      <c r="AX66" s="138" t="s">
        <v>1640</v>
      </c>
      <c r="AY66" s="138" t="s">
        <v>1540</v>
      </c>
      <c r="AZ66" s="141"/>
      <c r="BA66" s="138"/>
      <c r="BB66" s="138"/>
      <c r="BC66" s="140"/>
      <c r="BD66" s="120" t="s">
        <v>205</v>
      </c>
      <c r="BE66" s="138" t="s">
        <v>1539</v>
      </c>
      <c r="BG66" s="140"/>
      <c r="BH66" s="141" t="s">
        <v>205</v>
      </c>
      <c r="BI66" s="138" t="s">
        <v>1500</v>
      </c>
      <c r="BJ66" s="138" t="s">
        <v>1646</v>
      </c>
      <c r="BK66" s="138"/>
      <c r="BL66" s="139" t="s">
        <v>2700</v>
      </c>
      <c r="BM66" s="119" t="s">
        <v>2681</v>
      </c>
      <c r="BN66" s="119" t="s">
        <v>2639</v>
      </c>
      <c r="BO66" s="119" t="s">
        <v>2632</v>
      </c>
      <c r="BP66" s="137" t="s">
        <v>32</v>
      </c>
      <c r="BQ66" s="139"/>
      <c r="BT66" s="119" t="s">
        <v>205</v>
      </c>
      <c r="BV66" s="139" t="s">
        <v>2701</v>
      </c>
      <c r="BW66" s="137" t="s">
        <v>2702</v>
      </c>
      <c r="BX66" s="119" t="s">
        <v>1511</v>
      </c>
      <c r="BY66" s="119" t="s">
        <v>2703</v>
      </c>
      <c r="BZ66" s="119">
        <v>77</v>
      </c>
      <c r="CA66" s="141" t="str">
        <f t="shared" si="0"/>
        <v/>
      </c>
      <c r="CB66" s="123" t="str">
        <f t="shared" si="1"/>
        <v/>
      </c>
      <c r="CC66" s="123" t="str">
        <f t="shared" si="2"/>
        <v/>
      </c>
      <c r="CD66" s="123" t="str">
        <f t="shared" si="3"/>
        <v/>
      </c>
      <c r="CE66" s="123" t="str">
        <f t="shared" si="4"/>
        <v>x</v>
      </c>
      <c r="CF66" s="123" t="str">
        <f t="shared" si="5"/>
        <v/>
      </c>
      <c r="CG66" s="123" t="str">
        <f t="shared" si="6"/>
        <v/>
      </c>
      <c r="CI66" s="141" t="s">
        <v>2287</v>
      </c>
      <c r="CJ66" s="244"/>
      <c r="CK66" s="136"/>
    </row>
    <row r="67" spans="1:89" ht="17" thickBot="1" x14ac:dyDescent="0.25">
      <c r="A67" s="119" t="s">
        <v>2704</v>
      </c>
      <c r="B67" s="137" t="s">
        <v>2705</v>
      </c>
      <c r="C67" s="247" t="s">
        <v>2706</v>
      </c>
      <c r="D67" s="119" t="s">
        <v>28</v>
      </c>
      <c r="E67" s="119" t="s">
        <v>74</v>
      </c>
      <c r="F67" s="119" t="s">
        <v>74</v>
      </c>
      <c r="G67" s="137" t="s">
        <v>2707</v>
      </c>
      <c r="H67" s="270"/>
      <c r="U67" s="120" t="s">
        <v>205</v>
      </c>
      <c r="AB67" s="136"/>
      <c r="AC67" s="139" t="s">
        <v>31</v>
      </c>
      <c r="AD67" s="119" t="s">
        <v>215</v>
      </c>
      <c r="AE67" s="119" t="s">
        <v>125</v>
      </c>
      <c r="AF67" s="119">
        <v>2015</v>
      </c>
      <c r="AG67" s="137" t="s">
        <v>2708</v>
      </c>
      <c r="AJ67" s="137"/>
      <c r="AR67" s="121" t="s">
        <v>205</v>
      </c>
      <c r="AT67" s="121" t="s">
        <v>205</v>
      </c>
      <c r="AU67" s="246" t="s">
        <v>205</v>
      </c>
      <c r="AV67" s="120"/>
      <c r="AW67" s="138"/>
      <c r="AX67" s="138"/>
      <c r="AY67" s="138"/>
      <c r="AZ67" s="141"/>
      <c r="BA67" s="138"/>
      <c r="BB67" s="138"/>
      <c r="BC67" s="140"/>
      <c r="BD67" s="120" t="s">
        <v>205</v>
      </c>
      <c r="BE67" s="138" t="s">
        <v>1539</v>
      </c>
      <c r="BF67" s="138"/>
      <c r="BG67" s="140"/>
      <c r="BH67" s="141" t="s">
        <v>205</v>
      </c>
      <c r="BI67" s="138" t="s">
        <v>1502</v>
      </c>
      <c r="BJ67" s="138" t="s">
        <v>1646</v>
      </c>
      <c r="BK67" s="138"/>
      <c r="BL67" s="139" t="s">
        <v>2632</v>
      </c>
      <c r="BM67" s="119" t="s">
        <v>2709</v>
      </c>
      <c r="BQ67" s="139"/>
      <c r="BT67" s="119" t="s">
        <v>205</v>
      </c>
      <c r="BV67" s="139" t="s">
        <v>2710</v>
      </c>
      <c r="BW67" s="137" t="s">
        <v>1489</v>
      </c>
      <c r="BX67" s="119" t="s">
        <v>1511</v>
      </c>
      <c r="BY67" s="119" t="s">
        <v>2711</v>
      </c>
      <c r="BZ67" s="119">
        <v>81</v>
      </c>
      <c r="CA67" s="141" t="str">
        <f t="shared" ref="CA67:CA116" si="7">IF(OR(H67="x",I67="x"),"x","")</f>
        <v/>
      </c>
      <c r="CB67" s="123" t="str">
        <f t="shared" ref="CB67:CB116" si="8">IF((J67="x"),"x","")</f>
        <v/>
      </c>
      <c r="CC67" s="123" t="str">
        <f t="shared" ref="CC67:CC116" si="9">IF(OR(K67="x",L67="x"),"x","")</f>
        <v/>
      </c>
      <c r="CD67" s="123" t="str">
        <f t="shared" ref="CD67:CD116" si="10">IF(OR(N67="x",O67="x", P67="x",Q67="x",R67="x",S67="x",T67="x"),"x","")</f>
        <v/>
      </c>
      <c r="CE67" s="123" t="str">
        <f t="shared" ref="CE67:CE116" si="11">IF(OR(U67="x",V67="x", W67="x",X67="x"),"x","")</f>
        <v>x</v>
      </c>
      <c r="CF67" s="123" t="str">
        <f t="shared" ref="CF67:CF116" si="12">IF(OR(Y67="x",Z67="x", AA67="x"),"x","")</f>
        <v/>
      </c>
      <c r="CG67" s="123" t="str">
        <f t="shared" ref="CG67:CG116" si="13">IF(OR(AB67="x",M67="x"),"x","")</f>
        <v/>
      </c>
      <c r="CI67" s="141" t="s">
        <v>2287</v>
      </c>
      <c r="CJ67" s="244"/>
      <c r="CK67" s="136"/>
    </row>
    <row r="68" spans="1:89" ht="17" thickBot="1" x14ac:dyDescent="0.25">
      <c r="A68" s="119" t="s">
        <v>2712</v>
      </c>
      <c r="B68" s="273" t="s">
        <v>2713</v>
      </c>
      <c r="C68" s="247" t="s">
        <v>2714</v>
      </c>
      <c r="D68" s="119" t="s">
        <v>34</v>
      </c>
      <c r="E68" s="119" t="s">
        <v>74</v>
      </c>
      <c r="F68" s="119" t="s">
        <v>73</v>
      </c>
      <c r="G68" s="137" t="s">
        <v>2715</v>
      </c>
      <c r="H68" s="270"/>
      <c r="U68" s="120" t="s">
        <v>205</v>
      </c>
      <c r="AB68" s="136"/>
      <c r="AC68" s="139" t="s">
        <v>2716</v>
      </c>
      <c r="AD68" s="119" t="s">
        <v>2717</v>
      </c>
      <c r="AF68" s="119">
        <v>2012</v>
      </c>
      <c r="AG68" s="137" t="s">
        <v>2715</v>
      </c>
      <c r="AJ68" s="137"/>
      <c r="AL68" s="121" t="s">
        <v>205</v>
      </c>
      <c r="AM68" s="121" t="s">
        <v>205</v>
      </c>
      <c r="AQ68" s="121" t="s">
        <v>205</v>
      </c>
      <c r="AR68" s="121" t="s">
        <v>205</v>
      </c>
      <c r="AT68" s="121" t="s">
        <v>205</v>
      </c>
      <c r="AU68" s="246" t="s">
        <v>205</v>
      </c>
      <c r="AV68" s="120" t="s">
        <v>205</v>
      </c>
      <c r="AW68" s="138" t="s">
        <v>1585</v>
      </c>
      <c r="AX68" s="138" t="s">
        <v>1525</v>
      </c>
      <c r="AY68" s="138" t="s">
        <v>1540</v>
      </c>
      <c r="AZ68" s="141"/>
      <c r="BA68" s="138"/>
      <c r="BB68" s="138"/>
      <c r="BC68" s="140"/>
      <c r="BD68" s="120" t="s">
        <v>205</v>
      </c>
      <c r="BE68" s="138" t="s">
        <v>1719</v>
      </c>
      <c r="BF68" s="138" t="s">
        <v>1539</v>
      </c>
      <c r="BG68" s="140" t="s">
        <v>1477</v>
      </c>
      <c r="BH68" s="141" t="s">
        <v>205</v>
      </c>
      <c r="BI68" s="138" t="s">
        <v>1502</v>
      </c>
      <c r="BJ68" s="138" t="s">
        <v>1646</v>
      </c>
      <c r="BK68" s="138"/>
      <c r="BL68" s="139" t="s">
        <v>2638</v>
      </c>
      <c r="BM68" s="119" t="s">
        <v>2718</v>
      </c>
      <c r="BN68" s="119" t="s">
        <v>2639</v>
      </c>
      <c r="BO68" s="119" t="s">
        <v>2719</v>
      </c>
      <c r="BQ68" s="139"/>
      <c r="BT68" s="119" t="s">
        <v>205</v>
      </c>
      <c r="BV68" s="139" t="s">
        <v>2720</v>
      </c>
      <c r="BW68" s="137" t="s">
        <v>1574</v>
      </c>
      <c r="BX68" s="119" t="s">
        <v>1511</v>
      </c>
      <c r="BZ68" s="119">
        <v>83</v>
      </c>
      <c r="CA68" s="141" t="str">
        <f t="shared" si="7"/>
        <v/>
      </c>
      <c r="CB68" s="123" t="str">
        <f t="shared" si="8"/>
        <v/>
      </c>
      <c r="CC68" s="123" t="str">
        <f t="shared" si="9"/>
        <v/>
      </c>
      <c r="CD68" s="123" t="str">
        <f t="shared" si="10"/>
        <v/>
      </c>
      <c r="CE68" s="123" t="str">
        <f t="shared" si="11"/>
        <v>x</v>
      </c>
      <c r="CF68" s="123" t="str">
        <f t="shared" si="12"/>
        <v/>
      </c>
      <c r="CG68" s="123" t="str">
        <f t="shared" si="13"/>
        <v/>
      </c>
      <c r="CI68" s="141" t="s">
        <v>2287</v>
      </c>
      <c r="CJ68" s="244"/>
      <c r="CK68" s="136"/>
    </row>
    <row r="69" spans="1:89" ht="17" thickBot="1" x14ac:dyDescent="0.25">
      <c r="A69" s="119" t="s">
        <v>2721</v>
      </c>
      <c r="B69" s="273" t="s">
        <v>2722</v>
      </c>
      <c r="C69" s="247" t="s">
        <v>2723</v>
      </c>
      <c r="D69" s="119" t="s">
        <v>34</v>
      </c>
      <c r="E69" s="119" t="s">
        <v>74</v>
      </c>
      <c r="F69" s="119" t="s">
        <v>73</v>
      </c>
      <c r="G69" s="137" t="s">
        <v>2724</v>
      </c>
      <c r="H69" s="270"/>
      <c r="P69" s="120" t="s">
        <v>205</v>
      </c>
      <c r="Q69" s="120" t="s">
        <v>205</v>
      </c>
      <c r="R69" s="120" t="s">
        <v>205</v>
      </c>
      <c r="S69" s="120" t="s">
        <v>205</v>
      </c>
      <c r="U69" s="120" t="s">
        <v>205</v>
      </c>
      <c r="X69" s="120" t="s">
        <v>205</v>
      </c>
      <c r="Z69" s="120" t="s">
        <v>205</v>
      </c>
      <c r="AB69" s="136" t="s">
        <v>205</v>
      </c>
      <c r="AC69" s="139" t="s">
        <v>133</v>
      </c>
      <c r="AD69" s="119" t="s">
        <v>215</v>
      </c>
      <c r="AE69" s="119" t="s">
        <v>125</v>
      </c>
      <c r="AF69" s="119">
        <v>2019</v>
      </c>
      <c r="AG69" s="137" t="s">
        <v>2725</v>
      </c>
      <c r="AH69" s="120" t="s">
        <v>205</v>
      </c>
      <c r="AJ69" s="137"/>
      <c r="AM69" s="121" t="s">
        <v>205</v>
      </c>
      <c r="AP69" s="121" t="s">
        <v>205</v>
      </c>
      <c r="AQ69" s="121" t="s">
        <v>205</v>
      </c>
      <c r="AR69" s="121" t="s">
        <v>205</v>
      </c>
      <c r="AT69" s="121" t="s">
        <v>205</v>
      </c>
      <c r="AU69" s="246"/>
      <c r="AV69" s="120" t="s">
        <v>205</v>
      </c>
      <c r="AW69" s="138" t="s">
        <v>1516</v>
      </c>
      <c r="AX69" s="138" t="s">
        <v>1640</v>
      </c>
      <c r="AY69" s="138"/>
      <c r="AZ69" s="141" t="s">
        <v>205</v>
      </c>
      <c r="BA69" s="138" t="s">
        <v>1515</v>
      </c>
      <c r="BB69" s="138"/>
      <c r="BC69" s="140"/>
      <c r="BD69" s="120" t="s">
        <v>205</v>
      </c>
      <c r="BE69" s="138" t="s">
        <v>1539</v>
      </c>
      <c r="BF69" s="138" t="s">
        <v>1476</v>
      </c>
      <c r="BG69" s="140" t="s">
        <v>1598</v>
      </c>
      <c r="BH69" s="141" t="s">
        <v>205</v>
      </c>
      <c r="BI69" s="138" t="s">
        <v>1646</v>
      </c>
      <c r="BJ69" s="138" t="s">
        <v>1502</v>
      </c>
      <c r="BK69" s="138"/>
      <c r="BL69" s="139"/>
      <c r="BQ69" s="139"/>
      <c r="BR69" s="119" t="s">
        <v>205</v>
      </c>
      <c r="BS69" s="119" t="s">
        <v>205</v>
      </c>
      <c r="BV69" s="139" t="s">
        <v>2726</v>
      </c>
      <c r="BW69" s="137" t="s">
        <v>1919</v>
      </c>
      <c r="BX69" s="119" t="s">
        <v>1511</v>
      </c>
      <c r="BY69" s="119" t="s">
        <v>2727</v>
      </c>
      <c r="BZ69" s="119">
        <v>84</v>
      </c>
      <c r="CA69" s="141" t="str">
        <f t="shared" si="7"/>
        <v/>
      </c>
      <c r="CB69" s="123" t="str">
        <f t="shared" si="8"/>
        <v/>
      </c>
      <c r="CC69" s="123" t="str">
        <f t="shared" si="9"/>
        <v/>
      </c>
      <c r="CD69" s="123" t="str">
        <f t="shared" si="10"/>
        <v>x</v>
      </c>
      <c r="CE69" s="123" t="str">
        <f t="shared" si="11"/>
        <v>x</v>
      </c>
      <c r="CF69" s="123" t="str">
        <f t="shared" si="12"/>
        <v>x</v>
      </c>
      <c r="CG69" s="123" t="str">
        <f t="shared" si="13"/>
        <v>x</v>
      </c>
      <c r="CI69" s="141" t="s">
        <v>2287</v>
      </c>
      <c r="CJ69" s="244"/>
      <c r="CK69" s="136"/>
    </row>
    <row r="70" spans="1:89" ht="17" thickBot="1" x14ac:dyDescent="0.25">
      <c r="A70" s="119" t="s">
        <v>2728</v>
      </c>
      <c r="B70" s="273" t="s">
        <v>2729</v>
      </c>
      <c r="C70" s="247" t="s">
        <v>2730</v>
      </c>
      <c r="D70" s="119" t="s">
        <v>34</v>
      </c>
      <c r="E70" s="119" t="s">
        <v>74</v>
      </c>
      <c r="F70" s="119" t="s">
        <v>73</v>
      </c>
      <c r="G70" s="137" t="s">
        <v>2724</v>
      </c>
      <c r="H70" s="270"/>
      <c r="I70" s="120" t="s">
        <v>205</v>
      </c>
      <c r="J70" s="120" t="s">
        <v>205</v>
      </c>
      <c r="M70" s="120" t="s">
        <v>205</v>
      </c>
      <c r="N70" s="120" t="s">
        <v>205</v>
      </c>
      <c r="Q70" s="120" t="s">
        <v>205</v>
      </c>
      <c r="U70" s="120" t="s">
        <v>205</v>
      </c>
      <c r="Z70" s="120" t="s">
        <v>205</v>
      </c>
      <c r="AB70" s="136" t="s">
        <v>205</v>
      </c>
      <c r="AC70" s="139" t="s">
        <v>31</v>
      </c>
      <c r="AD70" s="119" t="s">
        <v>215</v>
      </c>
      <c r="AF70" s="119">
        <v>2015</v>
      </c>
      <c r="AG70" s="137" t="s">
        <v>2725</v>
      </c>
      <c r="AH70" s="120" t="s">
        <v>205</v>
      </c>
      <c r="AJ70" s="137"/>
      <c r="AM70" s="121" t="s">
        <v>205</v>
      </c>
      <c r="AT70" s="121" t="s">
        <v>205</v>
      </c>
      <c r="AU70" s="246"/>
      <c r="AV70" s="120" t="s">
        <v>205</v>
      </c>
      <c r="AW70" s="138" t="s">
        <v>1516</v>
      </c>
      <c r="AX70" s="138" t="s">
        <v>1525</v>
      </c>
      <c r="AY70" s="138"/>
      <c r="AZ70" s="141"/>
      <c r="BA70" s="138"/>
      <c r="BB70" s="138"/>
      <c r="BC70" s="140"/>
      <c r="BD70" s="120"/>
      <c r="BE70" s="138"/>
      <c r="BF70" s="138"/>
      <c r="BG70" s="140"/>
      <c r="BH70" s="141" t="s">
        <v>205</v>
      </c>
      <c r="BI70" s="138" t="s">
        <v>1646</v>
      </c>
      <c r="BJ70" s="138" t="s">
        <v>1537</v>
      </c>
      <c r="BK70" s="138"/>
      <c r="BL70" s="139" t="s">
        <v>2731</v>
      </c>
      <c r="BM70" s="119" t="s">
        <v>2732</v>
      </c>
      <c r="BN70" s="119" t="s">
        <v>2733</v>
      </c>
      <c r="BQ70" s="139" t="s">
        <v>205</v>
      </c>
      <c r="BT70" s="119" t="s">
        <v>205</v>
      </c>
      <c r="BV70" s="139" t="s">
        <v>2734</v>
      </c>
      <c r="BW70" s="137" t="s">
        <v>2655</v>
      </c>
      <c r="BX70" s="119" t="s">
        <v>1511</v>
      </c>
      <c r="BZ70" s="119">
        <v>86</v>
      </c>
      <c r="CA70" s="141" t="str">
        <f t="shared" si="7"/>
        <v>x</v>
      </c>
      <c r="CB70" s="123" t="str">
        <f t="shared" si="8"/>
        <v>x</v>
      </c>
      <c r="CC70" s="123" t="str">
        <f t="shared" si="9"/>
        <v/>
      </c>
      <c r="CD70" s="123" t="str">
        <f t="shared" si="10"/>
        <v>x</v>
      </c>
      <c r="CE70" s="123" t="str">
        <f t="shared" si="11"/>
        <v>x</v>
      </c>
      <c r="CF70" s="123" t="str">
        <f t="shared" si="12"/>
        <v>x</v>
      </c>
      <c r="CG70" s="123" t="str">
        <f t="shared" si="13"/>
        <v>x</v>
      </c>
      <c r="CI70" s="141" t="s">
        <v>2287</v>
      </c>
      <c r="CJ70" s="244"/>
      <c r="CK70" s="136"/>
    </row>
    <row r="71" spans="1:89" ht="17" thickBot="1" x14ac:dyDescent="0.25">
      <c r="A71" s="119" t="s">
        <v>2735</v>
      </c>
      <c r="B71" s="137" t="s">
        <v>2736</v>
      </c>
      <c r="C71" s="247" t="s">
        <v>2737</v>
      </c>
      <c r="D71" s="119" t="s">
        <v>34</v>
      </c>
      <c r="E71" s="119" t="s">
        <v>74</v>
      </c>
      <c r="F71" s="119" t="s">
        <v>73</v>
      </c>
      <c r="G71" s="137" t="s">
        <v>2738</v>
      </c>
      <c r="H71" s="270"/>
      <c r="U71" s="120" t="s">
        <v>205</v>
      </c>
      <c r="AB71" s="136"/>
      <c r="AC71" s="139" t="s">
        <v>60</v>
      </c>
      <c r="AD71" s="119" t="s">
        <v>60</v>
      </c>
      <c r="AF71" s="119">
        <v>2010</v>
      </c>
      <c r="AG71" s="137" t="s">
        <v>2735</v>
      </c>
      <c r="AJ71" s="137"/>
      <c r="AL71" s="121" t="s">
        <v>205</v>
      </c>
      <c r="AM71" s="121" t="s">
        <v>205</v>
      </c>
      <c r="AQ71" s="121" t="s">
        <v>205</v>
      </c>
      <c r="AR71" s="121" t="s">
        <v>205</v>
      </c>
      <c r="AT71" s="121" t="s">
        <v>205</v>
      </c>
      <c r="AU71" s="246" t="s">
        <v>205</v>
      </c>
      <c r="AV71" s="120" t="s">
        <v>205</v>
      </c>
      <c r="AW71" s="138" t="s">
        <v>1585</v>
      </c>
      <c r="AX71" s="138" t="s">
        <v>1640</v>
      </c>
      <c r="AY71" s="138" t="s">
        <v>1504</v>
      </c>
      <c r="AZ71" s="141"/>
      <c r="BA71" s="138"/>
      <c r="BB71" s="138"/>
      <c r="BC71" s="140"/>
      <c r="BD71" s="120" t="s">
        <v>205</v>
      </c>
      <c r="BE71" s="138" t="s">
        <v>1539</v>
      </c>
      <c r="BF71" s="138" t="s">
        <v>1899</v>
      </c>
      <c r="BG71" s="140"/>
      <c r="BH71" s="141" t="s">
        <v>205</v>
      </c>
      <c r="BI71" s="138" t="s">
        <v>1502</v>
      </c>
      <c r="BJ71" s="138" t="s">
        <v>1646</v>
      </c>
      <c r="BK71" s="138"/>
      <c r="BL71" s="139"/>
      <c r="BN71" s="119" t="s">
        <v>2739</v>
      </c>
      <c r="BO71" s="119" t="s">
        <v>2740</v>
      </c>
      <c r="BP71" s="137" t="s">
        <v>2663</v>
      </c>
      <c r="BQ71" s="139"/>
      <c r="BS71" s="119" t="s">
        <v>205</v>
      </c>
      <c r="BV71" s="139" t="s">
        <v>2741</v>
      </c>
      <c r="BW71" s="137" t="s">
        <v>1919</v>
      </c>
      <c r="BX71" s="119" t="s">
        <v>1511</v>
      </c>
      <c r="BY71" s="119" t="s">
        <v>2742</v>
      </c>
      <c r="BZ71" s="119">
        <v>87</v>
      </c>
      <c r="CA71" s="141" t="str">
        <f t="shared" si="7"/>
        <v/>
      </c>
      <c r="CB71" s="123" t="str">
        <f t="shared" si="8"/>
        <v/>
      </c>
      <c r="CC71" s="123" t="str">
        <f t="shared" si="9"/>
        <v/>
      </c>
      <c r="CD71" s="123" t="str">
        <f t="shared" si="10"/>
        <v/>
      </c>
      <c r="CE71" s="123" t="str">
        <f t="shared" si="11"/>
        <v>x</v>
      </c>
      <c r="CF71" s="123" t="str">
        <f t="shared" si="12"/>
        <v/>
      </c>
      <c r="CG71" s="123" t="str">
        <f t="shared" si="13"/>
        <v/>
      </c>
      <c r="CI71" s="141" t="s">
        <v>2287</v>
      </c>
      <c r="CJ71" s="244"/>
      <c r="CK71" s="136"/>
    </row>
    <row r="72" spans="1:89" ht="17" thickBot="1" x14ac:dyDescent="0.25">
      <c r="A72" s="119" t="s">
        <v>2743</v>
      </c>
      <c r="B72" s="137" t="s">
        <v>2744</v>
      </c>
      <c r="C72" s="247" t="s">
        <v>2745</v>
      </c>
      <c r="D72" s="119" t="s">
        <v>34</v>
      </c>
      <c r="E72" s="119" t="s">
        <v>74</v>
      </c>
      <c r="F72" s="119" t="s">
        <v>73</v>
      </c>
      <c r="G72" s="137" t="s">
        <v>2746</v>
      </c>
      <c r="H72" s="270"/>
      <c r="U72" s="120" t="s">
        <v>205</v>
      </c>
      <c r="AB72" s="136"/>
      <c r="AC72" s="139" t="s">
        <v>31</v>
      </c>
      <c r="AD72" s="119" t="s">
        <v>215</v>
      </c>
      <c r="AF72" s="119" t="s">
        <v>2328</v>
      </c>
      <c r="AG72" s="137" t="s">
        <v>2747</v>
      </c>
      <c r="AJ72" s="137"/>
      <c r="AM72" s="121" t="s">
        <v>205</v>
      </c>
      <c r="AR72" s="121" t="s">
        <v>205</v>
      </c>
      <c r="AT72" s="121" t="s">
        <v>205</v>
      </c>
      <c r="AU72" s="246" t="s">
        <v>205</v>
      </c>
      <c r="AV72" s="120" t="s">
        <v>205</v>
      </c>
      <c r="AW72" s="138" t="s">
        <v>1648</v>
      </c>
      <c r="AX72" s="138" t="s">
        <v>1585</v>
      </c>
      <c r="AY72" s="138" t="s">
        <v>1640</v>
      </c>
      <c r="AZ72" s="141"/>
      <c r="BA72" s="138"/>
      <c r="BB72" s="138"/>
      <c r="BC72" s="140"/>
      <c r="BD72" s="141" t="s">
        <v>205</v>
      </c>
      <c r="BE72" s="138" t="s">
        <v>1539</v>
      </c>
      <c r="BF72" s="138"/>
      <c r="BG72" s="140"/>
      <c r="BH72" s="141" t="s">
        <v>205</v>
      </c>
      <c r="BI72" s="138" t="s">
        <v>1502</v>
      </c>
      <c r="BJ72" s="138" t="s">
        <v>1491</v>
      </c>
      <c r="BK72" s="138" t="s">
        <v>1646</v>
      </c>
      <c r="BL72" s="139"/>
      <c r="BQ72" s="139"/>
      <c r="BR72" s="119" t="s">
        <v>205</v>
      </c>
      <c r="BS72" s="119" t="s">
        <v>205</v>
      </c>
      <c r="BV72" s="139" t="s">
        <v>1511</v>
      </c>
      <c r="BW72" s="137" t="s">
        <v>1511</v>
      </c>
      <c r="BX72" s="119" t="s">
        <v>1511</v>
      </c>
      <c r="BY72" s="119" t="s">
        <v>2748</v>
      </c>
      <c r="BZ72" s="119">
        <v>88</v>
      </c>
      <c r="CA72" s="141" t="str">
        <f t="shared" si="7"/>
        <v/>
      </c>
      <c r="CB72" s="123" t="str">
        <f t="shared" si="8"/>
        <v/>
      </c>
      <c r="CC72" s="123" t="str">
        <f t="shared" si="9"/>
        <v/>
      </c>
      <c r="CD72" s="123" t="str">
        <f t="shared" si="10"/>
        <v/>
      </c>
      <c r="CE72" s="123" t="str">
        <f t="shared" si="11"/>
        <v>x</v>
      </c>
      <c r="CF72" s="123" t="str">
        <f t="shared" si="12"/>
        <v/>
      </c>
      <c r="CG72" s="123" t="str">
        <f t="shared" si="13"/>
        <v/>
      </c>
      <c r="CI72" s="141" t="s">
        <v>2287</v>
      </c>
      <c r="CJ72" s="244"/>
      <c r="CK72" s="136"/>
    </row>
    <row r="73" spans="1:89" ht="17" thickBot="1" x14ac:dyDescent="0.25">
      <c r="A73" s="119" t="s">
        <v>2749</v>
      </c>
      <c r="B73" s="137" t="s">
        <v>2750</v>
      </c>
      <c r="C73" s="247" t="s">
        <v>2751</v>
      </c>
      <c r="D73" s="119" t="s">
        <v>34</v>
      </c>
      <c r="E73" s="119" t="s">
        <v>74</v>
      </c>
      <c r="F73" s="119" t="s">
        <v>73</v>
      </c>
      <c r="G73" s="137" t="s">
        <v>2752</v>
      </c>
      <c r="H73" s="270"/>
      <c r="U73" s="120" t="s">
        <v>205</v>
      </c>
      <c r="AB73" s="136"/>
      <c r="AC73" s="139" t="s">
        <v>2753</v>
      </c>
      <c r="AD73" s="119" t="s">
        <v>37</v>
      </c>
      <c r="AF73" s="119">
        <v>2015</v>
      </c>
      <c r="AG73" s="137" t="s">
        <v>2752</v>
      </c>
      <c r="AJ73" s="137"/>
      <c r="AL73" s="121" t="s">
        <v>205</v>
      </c>
      <c r="AM73" s="121" t="s">
        <v>205</v>
      </c>
      <c r="AN73" s="121" t="s">
        <v>205</v>
      </c>
      <c r="AR73" s="121" t="s">
        <v>205</v>
      </c>
      <c r="AT73" s="121" t="s">
        <v>205</v>
      </c>
      <c r="AU73" s="246" t="s">
        <v>205</v>
      </c>
      <c r="AV73" s="120" t="s">
        <v>205</v>
      </c>
      <c r="AW73" s="138" t="s">
        <v>1640</v>
      </c>
      <c r="AX73" s="138" t="s">
        <v>1585</v>
      </c>
      <c r="AY73" s="138" t="s">
        <v>1503</v>
      </c>
      <c r="AZ73" s="141" t="s">
        <v>205</v>
      </c>
      <c r="BA73" s="138" t="s">
        <v>2754</v>
      </c>
      <c r="BB73" s="138"/>
      <c r="BC73" s="140"/>
      <c r="BD73" s="141" t="s">
        <v>205</v>
      </c>
      <c r="BE73" s="138" t="s">
        <v>1539</v>
      </c>
      <c r="BF73" s="138"/>
      <c r="BG73" s="140"/>
      <c r="BH73" s="141" t="s">
        <v>205</v>
      </c>
      <c r="BI73" s="138" t="s">
        <v>1502</v>
      </c>
      <c r="BJ73" s="138" t="s">
        <v>1646</v>
      </c>
      <c r="BK73" s="138"/>
      <c r="BL73" s="139" t="s">
        <v>2755</v>
      </c>
      <c r="BM73" s="119" t="s">
        <v>2681</v>
      </c>
      <c r="BN73" s="119" t="s">
        <v>2756</v>
      </c>
      <c r="BO73" s="119" t="s">
        <v>2757</v>
      </c>
      <c r="BQ73" s="139"/>
      <c r="BS73" s="119" t="s">
        <v>205</v>
      </c>
      <c r="BV73" s="139" t="s">
        <v>2758</v>
      </c>
      <c r="BW73" s="137" t="s">
        <v>1547</v>
      </c>
      <c r="BX73" s="119" t="s">
        <v>1511</v>
      </c>
      <c r="BY73" s="119" t="s">
        <v>2759</v>
      </c>
      <c r="BZ73" s="119">
        <v>89</v>
      </c>
      <c r="CA73" s="141" t="str">
        <f t="shared" si="7"/>
        <v/>
      </c>
      <c r="CB73" s="123" t="str">
        <f t="shared" si="8"/>
        <v/>
      </c>
      <c r="CC73" s="123" t="str">
        <f t="shared" si="9"/>
        <v/>
      </c>
      <c r="CD73" s="123" t="str">
        <f t="shared" si="10"/>
        <v/>
      </c>
      <c r="CE73" s="123" t="str">
        <f t="shared" si="11"/>
        <v>x</v>
      </c>
      <c r="CF73" s="123" t="str">
        <f t="shared" si="12"/>
        <v/>
      </c>
      <c r="CG73" s="123" t="str">
        <f t="shared" si="13"/>
        <v/>
      </c>
      <c r="CI73" s="141" t="s">
        <v>2287</v>
      </c>
      <c r="CJ73" s="244"/>
      <c r="CK73" s="136"/>
    </row>
    <row r="74" spans="1:89" ht="17" thickBot="1" x14ac:dyDescent="0.25">
      <c r="A74" s="119" t="s">
        <v>2760</v>
      </c>
      <c r="B74" s="137" t="s">
        <v>2761</v>
      </c>
      <c r="C74" s="247" t="s">
        <v>2762</v>
      </c>
      <c r="D74" s="119" t="s">
        <v>34</v>
      </c>
      <c r="E74" s="119" t="s">
        <v>73</v>
      </c>
      <c r="F74" s="119" t="s">
        <v>73</v>
      </c>
      <c r="G74" s="137" t="s">
        <v>2763</v>
      </c>
      <c r="U74" s="120" t="s">
        <v>205</v>
      </c>
      <c r="AC74" s="139" t="s">
        <v>2764</v>
      </c>
      <c r="AD74" s="119" t="s">
        <v>2765</v>
      </c>
      <c r="AF74" s="119">
        <v>2016</v>
      </c>
      <c r="AG74" s="137"/>
      <c r="AJ74" s="137"/>
      <c r="AM74" s="121" t="s">
        <v>205</v>
      </c>
      <c r="AN74" s="121" t="s">
        <v>205</v>
      </c>
      <c r="AT74" s="121" t="s">
        <v>205</v>
      </c>
      <c r="AU74" s="246"/>
      <c r="AV74" s="120" t="s">
        <v>205</v>
      </c>
      <c r="AW74" s="138" t="s">
        <v>1647</v>
      </c>
      <c r="AX74" s="138" t="s">
        <v>1576</v>
      </c>
      <c r="AY74" s="138"/>
      <c r="AZ74" s="141" t="s">
        <v>205</v>
      </c>
      <c r="BA74" s="138" t="s">
        <v>1480</v>
      </c>
      <c r="BB74" s="138" t="s">
        <v>2766</v>
      </c>
      <c r="BC74" s="138"/>
      <c r="BD74" s="141" t="s">
        <v>205</v>
      </c>
      <c r="BE74" s="138" t="s">
        <v>1633</v>
      </c>
      <c r="BF74" s="138" t="s">
        <v>1565</v>
      </c>
      <c r="BG74" s="140"/>
      <c r="BH74" s="141"/>
      <c r="BI74" s="138"/>
      <c r="BJ74" s="138"/>
      <c r="BK74" s="138"/>
      <c r="BL74" s="139"/>
      <c r="BQ74" s="139"/>
      <c r="BV74" s="139" t="s">
        <v>1511</v>
      </c>
      <c r="BW74" s="137" t="s">
        <v>1511</v>
      </c>
      <c r="BY74" s="119" t="s">
        <v>2767</v>
      </c>
      <c r="BZ74" s="119">
        <v>90</v>
      </c>
      <c r="CA74" s="141" t="str">
        <f t="shared" si="7"/>
        <v/>
      </c>
      <c r="CB74" s="123" t="str">
        <f t="shared" si="8"/>
        <v/>
      </c>
      <c r="CC74" s="123" t="str">
        <f t="shared" si="9"/>
        <v/>
      </c>
      <c r="CD74" s="123" t="str">
        <f t="shared" si="10"/>
        <v/>
      </c>
      <c r="CE74" s="123" t="str">
        <f t="shared" si="11"/>
        <v>x</v>
      </c>
      <c r="CF74" s="123" t="str">
        <f t="shared" si="12"/>
        <v/>
      </c>
      <c r="CG74" s="123" t="str">
        <f t="shared" si="13"/>
        <v/>
      </c>
      <c r="CI74" s="141" t="s">
        <v>2287</v>
      </c>
      <c r="CJ74" s="244"/>
      <c r="CK74" s="136"/>
    </row>
    <row r="75" spans="1:89" ht="17" thickBot="1" x14ac:dyDescent="0.25">
      <c r="A75" s="119" t="s">
        <v>2768</v>
      </c>
      <c r="B75" s="137" t="s">
        <v>2769</v>
      </c>
      <c r="C75" s="247" t="s">
        <v>2770</v>
      </c>
      <c r="D75" s="119" t="s">
        <v>52</v>
      </c>
      <c r="E75" s="119" t="s">
        <v>74</v>
      </c>
      <c r="F75" s="119" t="s">
        <v>73</v>
      </c>
      <c r="G75" s="137" t="s">
        <v>2771</v>
      </c>
      <c r="H75" s="270"/>
      <c r="U75" s="120" t="s">
        <v>205</v>
      </c>
      <c r="Y75" s="120" t="s">
        <v>205</v>
      </c>
      <c r="AB75" s="120" t="s">
        <v>205</v>
      </c>
      <c r="AC75" s="139" t="s">
        <v>2772</v>
      </c>
      <c r="AD75" s="119" t="s">
        <v>53</v>
      </c>
      <c r="AE75" s="119" t="s">
        <v>2694</v>
      </c>
      <c r="AF75" s="119">
        <v>2017</v>
      </c>
      <c r="AG75" s="137"/>
      <c r="AH75" s="120" t="s">
        <v>205</v>
      </c>
      <c r="AJ75" s="137"/>
      <c r="AK75" s="121" t="s">
        <v>205</v>
      </c>
      <c r="AM75" s="121" t="s">
        <v>205</v>
      </c>
      <c r="AN75" s="121" t="s">
        <v>205</v>
      </c>
      <c r="AP75" s="121" t="s">
        <v>205</v>
      </c>
      <c r="AR75" s="121" t="s">
        <v>205</v>
      </c>
      <c r="AS75" s="121" t="s">
        <v>205</v>
      </c>
      <c r="AU75" s="246" t="s">
        <v>205</v>
      </c>
      <c r="AV75" s="120" t="s">
        <v>205</v>
      </c>
      <c r="AW75" s="138" t="s">
        <v>1525</v>
      </c>
      <c r="AX75" s="138" t="s">
        <v>1503</v>
      </c>
      <c r="AY75" s="138"/>
      <c r="AZ75" s="141" t="s">
        <v>205</v>
      </c>
      <c r="BA75" s="138" t="s">
        <v>2773</v>
      </c>
      <c r="BB75" s="138" t="s">
        <v>1515</v>
      </c>
      <c r="BC75" s="138"/>
      <c r="BD75" s="141" t="s">
        <v>205</v>
      </c>
      <c r="BE75" s="138" t="s">
        <v>1539</v>
      </c>
      <c r="BF75" s="138" t="s">
        <v>1476</v>
      </c>
      <c r="BG75" s="140"/>
      <c r="BH75" s="141" t="s">
        <v>205</v>
      </c>
      <c r="BI75" s="138" t="s">
        <v>1502</v>
      </c>
      <c r="BJ75" s="138"/>
      <c r="BK75" s="138"/>
      <c r="BL75" s="139" t="s">
        <v>2774</v>
      </c>
      <c r="BM75" s="119" t="s">
        <v>2775</v>
      </c>
      <c r="BN75" s="119" t="s">
        <v>2776</v>
      </c>
      <c r="BO75" s="119" t="s">
        <v>2777</v>
      </c>
      <c r="BQ75" s="139"/>
      <c r="BV75" s="139" t="s">
        <v>2778</v>
      </c>
      <c r="BW75" s="137" t="s">
        <v>2779</v>
      </c>
      <c r="BY75" s="119" t="s">
        <v>2780</v>
      </c>
      <c r="BZ75" s="119">
        <v>91</v>
      </c>
      <c r="CA75" s="141" t="str">
        <f t="shared" si="7"/>
        <v/>
      </c>
      <c r="CB75" s="123" t="str">
        <f t="shared" si="8"/>
        <v/>
      </c>
      <c r="CC75" s="123" t="str">
        <f t="shared" si="9"/>
        <v/>
      </c>
      <c r="CD75" s="123" t="str">
        <f t="shared" si="10"/>
        <v/>
      </c>
      <c r="CE75" s="123" t="str">
        <f t="shared" si="11"/>
        <v>x</v>
      </c>
      <c r="CF75" s="123" t="str">
        <f t="shared" si="12"/>
        <v>x</v>
      </c>
      <c r="CG75" s="123" t="str">
        <f t="shared" si="13"/>
        <v>x</v>
      </c>
      <c r="CI75" s="141" t="s">
        <v>2287</v>
      </c>
      <c r="CJ75" s="244"/>
      <c r="CK75" s="136"/>
    </row>
    <row r="76" spans="1:89" ht="17" thickBot="1" x14ac:dyDescent="0.25">
      <c r="A76" s="119" t="s">
        <v>2781</v>
      </c>
      <c r="B76" s="137" t="s">
        <v>2782</v>
      </c>
      <c r="C76" s="247" t="s">
        <v>2783</v>
      </c>
      <c r="D76" s="119" t="s">
        <v>52</v>
      </c>
      <c r="E76" s="119" t="s">
        <v>74</v>
      </c>
      <c r="F76" s="119" t="s">
        <v>73</v>
      </c>
      <c r="G76" s="137" t="s">
        <v>2784</v>
      </c>
      <c r="U76" s="120" t="s">
        <v>205</v>
      </c>
      <c r="AC76" s="139" t="s">
        <v>31</v>
      </c>
      <c r="AD76" s="119" t="s">
        <v>215</v>
      </c>
      <c r="AE76" s="119" t="s">
        <v>133</v>
      </c>
      <c r="AF76" s="119">
        <v>2018</v>
      </c>
      <c r="AG76" s="137" t="s">
        <v>2784</v>
      </c>
      <c r="AJ76" s="137"/>
      <c r="AK76" s="121" t="s">
        <v>205</v>
      </c>
      <c r="AN76" s="121" t="s">
        <v>205</v>
      </c>
      <c r="AQ76" s="121" t="s">
        <v>205</v>
      </c>
      <c r="AR76" s="121" t="s">
        <v>205</v>
      </c>
      <c r="AU76" s="246"/>
      <c r="AV76" s="120" t="s">
        <v>205</v>
      </c>
      <c r="AW76" s="138" t="s">
        <v>1738</v>
      </c>
      <c r="AX76" s="138"/>
      <c r="AY76" s="138"/>
      <c r="AZ76" s="141" t="s">
        <v>205</v>
      </c>
      <c r="BA76" s="138" t="s">
        <v>1702</v>
      </c>
      <c r="BB76" s="138"/>
      <c r="BC76" s="138"/>
      <c r="BD76" s="141" t="s">
        <v>205</v>
      </c>
      <c r="BE76" s="138" t="s">
        <v>1598</v>
      </c>
      <c r="BF76" s="138" t="s">
        <v>1719</v>
      </c>
      <c r="BG76" s="140" t="s">
        <v>1625</v>
      </c>
      <c r="BH76" s="141"/>
      <c r="BI76" s="138"/>
      <c r="BJ76" s="138"/>
      <c r="BK76" s="138"/>
      <c r="BL76" s="139" t="s">
        <v>2785</v>
      </c>
      <c r="BM76" s="119" t="s">
        <v>2786</v>
      </c>
      <c r="BN76" s="119" t="s">
        <v>2663</v>
      </c>
      <c r="BQ76" s="139"/>
      <c r="BV76" s="139" t="s">
        <v>418</v>
      </c>
      <c r="BW76" s="137" t="s">
        <v>1919</v>
      </c>
      <c r="BY76" s="119" t="s">
        <v>2787</v>
      </c>
      <c r="BZ76" s="119">
        <v>92</v>
      </c>
      <c r="CA76" s="141" t="str">
        <f t="shared" si="7"/>
        <v/>
      </c>
      <c r="CB76" s="123" t="str">
        <f t="shared" si="8"/>
        <v/>
      </c>
      <c r="CC76" s="123" t="str">
        <f t="shared" si="9"/>
        <v/>
      </c>
      <c r="CD76" s="123" t="str">
        <f t="shared" si="10"/>
        <v/>
      </c>
      <c r="CE76" s="123" t="str">
        <f t="shared" si="11"/>
        <v>x</v>
      </c>
      <c r="CF76" s="123" t="str">
        <f t="shared" si="12"/>
        <v/>
      </c>
      <c r="CG76" s="123" t="str">
        <f t="shared" si="13"/>
        <v/>
      </c>
      <c r="CI76" s="141" t="s">
        <v>2287</v>
      </c>
      <c r="CJ76" s="244"/>
      <c r="CK76" s="136"/>
    </row>
    <row r="77" spans="1:89" ht="17" thickBot="1" x14ac:dyDescent="0.25">
      <c r="A77" s="119" t="s">
        <v>2788</v>
      </c>
      <c r="B77" s="137" t="s">
        <v>2789</v>
      </c>
      <c r="C77" s="247" t="s">
        <v>510</v>
      </c>
      <c r="D77" s="119" t="s">
        <v>28</v>
      </c>
      <c r="E77" s="119" t="s">
        <v>73</v>
      </c>
      <c r="F77" s="119" t="s">
        <v>73</v>
      </c>
      <c r="G77" s="137" t="s">
        <v>2790</v>
      </c>
      <c r="U77" s="120" t="s">
        <v>205</v>
      </c>
      <c r="AC77" s="139" t="s">
        <v>31</v>
      </c>
      <c r="AD77" s="119" t="s">
        <v>215</v>
      </c>
      <c r="AE77" s="119" t="s">
        <v>133</v>
      </c>
      <c r="AF77" s="119">
        <v>2006</v>
      </c>
      <c r="AG77" s="137" t="s">
        <v>2791</v>
      </c>
      <c r="AJ77" s="137"/>
      <c r="AK77" s="121" t="s">
        <v>205</v>
      </c>
      <c r="AM77" s="121" t="s">
        <v>205</v>
      </c>
      <c r="AP77" s="121" t="s">
        <v>205</v>
      </c>
      <c r="AR77" s="121" t="s">
        <v>205</v>
      </c>
      <c r="AU77" s="246" t="s">
        <v>205</v>
      </c>
      <c r="AV77" s="120" t="s">
        <v>205</v>
      </c>
      <c r="AW77" s="138" t="s">
        <v>1738</v>
      </c>
      <c r="AX77" s="138" t="s">
        <v>1744</v>
      </c>
      <c r="AY77" s="138"/>
      <c r="AZ77" s="141"/>
      <c r="BA77" s="138"/>
      <c r="BB77" s="138"/>
      <c r="BC77" s="138"/>
      <c r="BD77" s="141"/>
      <c r="BE77" s="138"/>
      <c r="BF77" s="138"/>
      <c r="BG77" s="140"/>
      <c r="BH77" s="141"/>
      <c r="BI77" s="138"/>
      <c r="BJ77" s="138"/>
      <c r="BK77" s="138"/>
      <c r="BL77" s="139" t="s">
        <v>2792</v>
      </c>
      <c r="BM77" s="119" t="s">
        <v>2682</v>
      </c>
      <c r="BN77" s="119" t="s">
        <v>2793</v>
      </c>
      <c r="BO77" s="119" t="s">
        <v>2794</v>
      </c>
      <c r="BQ77" s="139"/>
      <c r="BV77" s="139" t="s">
        <v>2795</v>
      </c>
      <c r="BW77" s="137" t="s">
        <v>1574</v>
      </c>
      <c r="BY77" s="119" t="s">
        <v>2796</v>
      </c>
      <c r="BZ77" s="119">
        <v>94</v>
      </c>
      <c r="CA77" s="141" t="str">
        <f t="shared" si="7"/>
        <v/>
      </c>
      <c r="CB77" s="123" t="str">
        <f t="shared" si="8"/>
        <v/>
      </c>
      <c r="CC77" s="123" t="str">
        <f t="shared" si="9"/>
        <v/>
      </c>
      <c r="CD77" s="123" t="str">
        <f t="shared" si="10"/>
        <v/>
      </c>
      <c r="CE77" s="123" t="str">
        <f t="shared" si="11"/>
        <v>x</v>
      </c>
      <c r="CF77" s="123" t="str">
        <f t="shared" si="12"/>
        <v/>
      </c>
      <c r="CG77" s="123" t="str">
        <f t="shared" si="13"/>
        <v/>
      </c>
      <c r="CI77" s="141" t="s">
        <v>2287</v>
      </c>
      <c r="CJ77" s="244"/>
      <c r="CK77" s="136"/>
    </row>
    <row r="78" spans="1:89" ht="17" thickBot="1" x14ac:dyDescent="0.25">
      <c r="A78" s="119" t="s">
        <v>2797</v>
      </c>
      <c r="B78" s="137" t="s">
        <v>2798</v>
      </c>
      <c r="C78" s="247" t="s">
        <v>511</v>
      </c>
      <c r="D78" s="119" t="s">
        <v>34</v>
      </c>
      <c r="E78" s="119" t="s">
        <v>73</v>
      </c>
      <c r="F78" s="119" t="s">
        <v>73</v>
      </c>
      <c r="G78" s="137" t="s">
        <v>2799</v>
      </c>
      <c r="H78" s="270"/>
      <c r="U78" s="120" t="s">
        <v>205</v>
      </c>
      <c r="AC78" s="139" t="s">
        <v>31</v>
      </c>
      <c r="AD78" s="119" t="s">
        <v>215</v>
      </c>
      <c r="AE78" s="119" t="s">
        <v>133</v>
      </c>
      <c r="AF78" s="119">
        <v>2016</v>
      </c>
      <c r="AG78" s="137"/>
      <c r="AJ78" s="137"/>
      <c r="AM78" s="121" t="s">
        <v>205</v>
      </c>
      <c r="AN78" s="121" t="s">
        <v>205</v>
      </c>
      <c r="AR78" s="121" t="s">
        <v>205</v>
      </c>
      <c r="AU78" s="246"/>
      <c r="AV78" s="120" t="s">
        <v>205</v>
      </c>
      <c r="AW78" s="138" t="s">
        <v>1605</v>
      </c>
      <c r="AX78" s="138"/>
      <c r="AY78" s="138"/>
      <c r="AZ78" s="141" t="s">
        <v>205</v>
      </c>
      <c r="BA78" s="138" t="s">
        <v>2766</v>
      </c>
      <c r="BB78" s="138"/>
      <c r="BC78" s="138"/>
      <c r="BD78" s="141" t="s">
        <v>205</v>
      </c>
      <c r="BE78" s="138" t="s">
        <v>1632</v>
      </c>
      <c r="BF78" s="138" t="s">
        <v>1564</v>
      </c>
      <c r="BG78" s="140"/>
      <c r="BH78" s="141"/>
      <c r="BI78" s="138"/>
      <c r="BJ78" s="138"/>
      <c r="BK78" s="138"/>
      <c r="BL78" s="139"/>
      <c r="BQ78" s="139"/>
      <c r="BV78" s="139" t="s">
        <v>67</v>
      </c>
      <c r="BW78" s="137" t="s">
        <v>1489</v>
      </c>
      <c r="BY78" s="119" t="s">
        <v>2800</v>
      </c>
      <c r="BZ78" s="119">
        <v>95</v>
      </c>
      <c r="CA78" s="141" t="str">
        <f t="shared" si="7"/>
        <v/>
      </c>
      <c r="CB78" s="123" t="str">
        <f t="shared" si="8"/>
        <v/>
      </c>
      <c r="CC78" s="123" t="str">
        <f t="shared" si="9"/>
        <v/>
      </c>
      <c r="CD78" s="123" t="str">
        <f t="shared" si="10"/>
        <v/>
      </c>
      <c r="CE78" s="123" t="str">
        <f t="shared" si="11"/>
        <v>x</v>
      </c>
      <c r="CF78" s="123" t="str">
        <f t="shared" si="12"/>
        <v/>
      </c>
      <c r="CG78" s="123" t="str">
        <f t="shared" si="13"/>
        <v/>
      </c>
      <c r="CI78" s="141" t="s">
        <v>2287</v>
      </c>
      <c r="CJ78" s="244"/>
      <c r="CK78" s="136"/>
    </row>
    <row r="79" spans="1:89" ht="17" thickBot="1" x14ac:dyDescent="0.25">
      <c r="A79" s="274" t="s">
        <v>2801</v>
      </c>
      <c r="B79" s="137" t="s">
        <v>2802</v>
      </c>
      <c r="C79" s="247" t="s">
        <v>2803</v>
      </c>
      <c r="D79" s="119" t="s">
        <v>34</v>
      </c>
      <c r="E79" s="119" t="s">
        <v>73</v>
      </c>
      <c r="F79" s="119" t="s">
        <v>73</v>
      </c>
      <c r="G79" s="137" t="s">
        <v>2804</v>
      </c>
      <c r="H79" s="270"/>
      <c r="U79" s="120" t="s">
        <v>205</v>
      </c>
      <c r="AC79" s="139" t="s">
        <v>31</v>
      </c>
      <c r="AD79" s="119" t="s">
        <v>215</v>
      </c>
      <c r="AE79" s="119" t="s">
        <v>133</v>
      </c>
      <c r="AF79" s="119">
        <v>2016</v>
      </c>
      <c r="AG79" s="137"/>
      <c r="AJ79" s="137"/>
      <c r="AK79" s="121" t="s">
        <v>205</v>
      </c>
      <c r="AM79" s="121" t="s">
        <v>205</v>
      </c>
      <c r="AU79" s="246" t="s">
        <v>205</v>
      </c>
      <c r="AV79" s="120" t="s">
        <v>205</v>
      </c>
      <c r="AW79" s="138" t="s">
        <v>1744</v>
      </c>
      <c r="AX79" s="138" t="s">
        <v>1738</v>
      </c>
      <c r="AY79" s="138"/>
      <c r="AZ79" s="141"/>
      <c r="BA79" s="138"/>
      <c r="BB79" s="138"/>
      <c r="BC79" s="138"/>
      <c r="BD79" s="141"/>
      <c r="BE79" s="138"/>
      <c r="BF79" s="138"/>
      <c r="BG79" s="140"/>
      <c r="BH79" s="141" t="s">
        <v>205</v>
      </c>
      <c r="BI79" s="138" t="s">
        <v>1500</v>
      </c>
      <c r="BJ79" s="138"/>
      <c r="BK79" s="138"/>
      <c r="BL79" s="139" t="s">
        <v>2805</v>
      </c>
      <c r="BM79" s="119" t="s">
        <v>2806</v>
      </c>
      <c r="BQ79" s="139"/>
      <c r="BV79" s="139" t="s">
        <v>1624</v>
      </c>
      <c r="BW79" s="137" t="s">
        <v>1489</v>
      </c>
      <c r="BY79" s="119" t="s">
        <v>2807</v>
      </c>
      <c r="BZ79" s="119">
        <v>96</v>
      </c>
      <c r="CA79" s="141" t="str">
        <f t="shared" si="7"/>
        <v/>
      </c>
      <c r="CB79" s="123" t="str">
        <f t="shared" si="8"/>
        <v/>
      </c>
      <c r="CC79" s="123" t="str">
        <f t="shared" si="9"/>
        <v/>
      </c>
      <c r="CD79" s="123" t="str">
        <f t="shared" si="10"/>
        <v/>
      </c>
      <c r="CE79" s="123" t="str">
        <f t="shared" si="11"/>
        <v>x</v>
      </c>
      <c r="CF79" s="123" t="str">
        <f t="shared" si="12"/>
        <v/>
      </c>
      <c r="CG79" s="123" t="str">
        <f t="shared" si="13"/>
        <v/>
      </c>
      <c r="CI79" s="141" t="s">
        <v>2287</v>
      </c>
      <c r="CJ79" s="244"/>
      <c r="CK79" s="136"/>
    </row>
    <row r="80" spans="1:89" ht="17" thickBot="1" x14ac:dyDescent="0.25">
      <c r="A80" s="119" t="s">
        <v>2808</v>
      </c>
      <c r="B80" s="137" t="s">
        <v>2809</v>
      </c>
      <c r="C80" s="247" t="s">
        <v>2810</v>
      </c>
      <c r="D80" s="119" t="s">
        <v>34</v>
      </c>
      <c r="E80" s="119" t="s">
        <v>74</v>
      </c>
      <c r="F80" s="119" t="s">
        <v>73</v>
      </c>
      <c r="G80" s="137" t="s">
        <v>2811</v>
      </c>
      <c r="H80" s="270"/>
      <c r="R80" s="120" t="s">
        <v>205</v>
      </c>
      <c r="AC80" s="139" t="s">
        <v>31</v>
      </c>
      <c r="AD80" s="119" t="s">
        <v>215</v>
      </c>
      <c r="AE80" s="119" t="s">
        <v>215</v>
      </c>
      <c r="AF80" s="119">
        <v>2014</v>
      </c>
      <c r="AG80" s="137" t="s">
        <v>2812</v>
      </c>
      <c r="AJ80" s="137"/>
      <c r="AK80" s="121" t="s">
        <v>205</v>
      </c>
      <c r="AM80" s="121" t="s">
        <v>205</v>
      </c>
      <c r="AQ80" s="121" t="s">
        <v>205</v>
      </c>
      <c r="AU80" s="246" t="s">
        <v>205</v>
      </c>
      <c r="AV80" s="120" t="s">
        <v>205</v>
      </c>
      <c r="AW80" s="138" t="s">
        <v>1738</v>
      </c>
      <c r="AX80" s="138" t="s">
        <v>1984</v>
      </c>
      <c r="AY80" s="138" t="s">
        <v>1576</v>
      </c>
      <c r="AZ80" s="141"/>
      <c r="BA80" s="138"/>
      <c r="BB80" s="138"/>
      <c r="BC80" s="138"/>
      <c r="BD80" s="141" t="s">
        <v>205</v>
      </c>
      <c r="BE80" s="138" t="s">
        <v>1692</v>
      </c>
      <c r="BF80" s="138"/>
      <c r="BG80" s="140"/>
      <c r="BH80" s="141" t="s">
        <v>205</v>
      </c>
      <c r="BI80" s="138" t="s">
        <v>1501</v>
      </c>
      <c r="BJ80" s="138"/>
      <c r="BK80" s="138"/>
      <c r="BL80" s="139" t="s">
        <v>2813</v>
      </c>
      <c r="BQ80" s="139"/>
      <c r="BV80" s="139" t="s">
        <v>33</v>
      </c>
      <c r="BW80" s="137" t="s">
        <v>1511</v>
      </c>
      <c r="BX80" s="119" t="s">
        <v>33</v>
      </c>
      <c r="BZ80" s="119">
        <v>98</v>
      </c>
      <c r="CA80" s="141" t="str">
        <f t="shared" si="7"/>
        <v/>
      </c>
      <c r="CB80" s="123" t="str">
        <f t="shared" si="8"/>
        <v/>
      </c>
      <c r="CC80" s="123" t="str">
        <f t="shared" si="9"/>
        <v/>
      </c>
      <c r="CD80" s="123" t="str">
        <f t="shared" si="10"/>
        <v>x</v>
      </c>
      <c r="CE80" s="123" t="str">
        <f t="shared" si="11"/>
        <v/>
      </c>
      <c r="CF80" s="123" t="str">
        <f t="shared" si="12"/>
        <v/>
      </c>
      <c r="CG80" s="123" t="str">
        <f t="shared" si="13"/>
        <v/>
      </c>
      <c r="CI80" s="141" t="s">
        <v>2287</v>
      </c>
      <c r="CJ80" s="244"/>
      <c r="CK80" s="136"/>
    </row>
    <row r="81" spans="1:89" ht="17" thickBot="1" x14ac:dyDescent="0.25">
      <c r="A81" s="119" t="s">
        <v>2814</v>
      </c>
      <c r="B81" s="137" t="s">
        <v>2815</v>
      </c>
      <c r="C81" s="247" t="s">
        <v>2816</v>
      </c>
      <c r="D81" s="119" t="s">
        <v>52</v>
      </c>
      <c r="E81" s="119" t="s">
        <v>73</v>
      </c>
      <c r="F81" s="119" t="s">
        <v>73</v>
      </c>
      <c r="G81" s="137" t="s">
        <v>2804</v>
      </c>
      <c r="H81" s="270"/>
      <c r="N81" s="120" t="s">
        <v>205</v>
      </c>
      <c r="Q81" s="120" t="s">
        <v>205</v>
      </c>
      <c r="AC81" s="139" t="s">
        <v>31</v>
      </c>
      <c r="AD81" s="119" t="s">
        <v>215</v>
      </c>
      <c r="AE81" s="119" t="s">
        <v>215</v>
      </c>
      <c r="AF81" s="119">
        <v>2011</v>
      </c>
      <c r="AG81" s="137" t="s">
        <v>222</v>
      </c>
      <c r="AI81" s="119" t="s">
        <v>205</v>
      </c>
      <c r="AJ81" s="137"/>
      <c r="AM81" s="121" t="s">
        <v>205</v>
      </c>
      <c r="AP81" s="121" t="s">
        <v>205</v>
      </c>
      <c r="AR81" s="121" t="s">
        <v>205</v>
      </c>
      <c r="AU81" s="246"/>
      <c r="AV81" s="120" t="s">
        <v>205</v>
      </c>
      <c r="AW81" s="138" t="s">
        <v>1576</v>
      </c>
      <c r="AX81" s="138"/>
      <c r="AY81" s="138"/>
      <c r="AZ81" s="141"/>
      <c r="BA81" s="138"/>
      <c r="BB81" s="138"/>
      <c r="BC81" s="138"/>
      <c r="BD81" s="141" t="s">
        <v>205</v>
      </c>
      <c r="BE81" s="138" t="s">
        <v>1565</v>
      </c>
      <c r="BF81" s="138" t="s">
        <v>1564</v>
      </c>
      <c r="BG81" s="140" t="s">
        <v>1633</v>
      </c>
      <c r="BH81" s="141"/>
      <c r="BI81" s="138"/>
      <c r="BJ81" s="138"/>
      <c r="BK81" s="138"/>
      <c r="BL81" s="139" t="s">
        <v>2817</v>
      </c>
      <c r="BQ81" s="139"/>
      <c r="BU81" s="119" t="s">
        <v>205</v>
      </c>
      <c r="BV81" s="139" t="s">
        <v>2818</v>
      </c>
      <c r="BW81" s="137" t="s">
        <v>1489</v>
      </c>
      <c r="BX81" s="119" t="s">
        <v>33</v>
      </c>
      <c r="BZ81" s="119">
        <v>99</v>
      </c>
      <c r="CA81" s="141" t="str">
        <f t="shared" si="7"/>
        <v/>
      </c>
      <c r="CB81" s="123" t="str">
        <f t="shared" si="8"/>
        <v/>
      </c>
      <c r="CC81" s="123" t="str">
        <f t="shared" si="9"/>
        <v/>
      </c>
      <c r="CD81" s="123" t="str">
        <f t="shared" si="10"/>
        <v>x</v>
      </c>
      <c r="CE81" s="123" t="str">
        <f t="shared" si="11"/>
        <v/>
      </c>
      <c r="CF81" s="123" t="str">
        <f t="shared" si="12"/>
        <v/>
      </c>
      <c r="CG81" s="123" t="str">
        <f t="shared" si="13"/>
        <v/>
      </c>
      <c r="CI81" s="141" t="s">
        <v>2287</v>
      </c>
      <c r="CJ81" s="244"/>
      <c r="CK81" s="136"/>
    </row>
    <row r="82" spans="1:89" ht="17" thickBot="1" x14ac:dyDescent="0.25">
      <c r="A82" s="119" t="s">
        <v>2819</v>
      </c>
      <c r="B82" s="137" t="s">
        <v>2820</v>
      </c>
      <c r="C82" s="247" t="s">
        <v>2821</v>
      </c>
      <c r="D82" s="119" t="s">
        <v>28</v>
      </c>
      <c r="E82" s="119" t="s">
        <v>74</v>
      </c>
      <c r="F82" s="119" t="s">
        <v>74</v>
      </c>
      <c r="G82" s="137" t="s">
        <v>2822</v>
      </c>
      <c r="H82" s="270"/>
      <c r="N82" s="120" t="s">
        <v>205</v>
      </c>
      <c r="O82" s="120" t="s">
        <v>205</v>
      </c>
      <c r="Q82" s="120" t="s">
        <v>205</v>
      </c>
      <c r="R82" s="120" t="s">
        <v>205</v>
      </c>
      <c r="AC82" s="139" t="s">
        <v>31</v>
      </c>
      <c r="AD82" s="119" t="s">
        <v>215</v>
      </c>
      <c r="AE82" s="119" t="s">
        <v>215</v>
      </c>
      <c r="AF82" s="119">
        <v>2010</v>
      </c>
      <c r="AG82" s="137" t="s">
        <v>2823</v>
      </c>
      <c r="AI82" s="119" t="s">
        <v>205</v>
      </c>
      <c r="AJ82" s="137"/>
      <c r="AM82" s="121" t="s">
        <v>205</v>
      </c>
      <c r="AP82" s="121" t="s">
        <v>205</v>
      </c>
      <c r="AR82" s="121" t="s">
        <v>205</v>
      </c>
      <c r="AU82" s="246"/>
      <c r="AV82" s="120" t="s">
        <v>205</v>
      </c>
      <c r="AW82" s="138" t="s">
        <v>1525</v>
      </c>
      <c r="AX82" s="138"/>
      <c r="AY82" s="138"/>
      <c r="AZ82" s="141"/>
      <c r="BA82" s="138"/>
      <c r="BB82" s="138"/>
      <c r="BC82" s="138"/>
      <c r="BD82" s="141" t="s">
        <v>205</v>
      </c>
      <c r="BE82" s="138" t="s">
        <v>1539</v>
      </c>
      <c r="BF82" s="138" t="s">
        <v>1476</v>
      </c>
      <c r="BG82" s="140" t="s">
        <v>1598</v>
      </c>
      <c r="BH82" s="141"/>
      <c r="BI82" s="138"/>
      <c r="BJ82" s="138"/>
      <c r="BK82" s="138"/>
      <c r="BL82" s="139" t="s">
        <v>2285</v>
      </c>
      <c r="BM82" s="119" t="s">
        <v>2295</v>
      </c>
      <c r="BQ82" s="139"/>
      <c r="BV82" s="139" t="s">
        <v>33</v>
      </c>
      <c r="BW82" s="137" t="s">
        <v>1511</v>
      </c>
      <c r="BX82" s="119" t="s">
        <v>33</v>
      </c>
      <c r="BZ82" s="119">
        <v>100</v>
      </c>
      <c r="CA82" s="141" t="str">
        <f t="shared" si="7"/>
        <v/>
      </c>
      <c r="CB82" s="123" t="str">
        <f t="shared" si="8"/>
        <v/>
      </c>
      <c r="CC82" s="123" t="str">
        <f t="shared" si="9"/>
        <v/>
      </c>
      <c r="CD82" s="123" t="str">
        <f t="shared" si="10"/>
        <v>x</v>
      </c>
      <c r="CE82" s="123" t="str">
        <f t="shared" si="11"/>
        <v/>
      </c>
      <c r="CF82" s="123" t="str">
        <f t="shared" si="12"/>
        <v/>
      </c>
      <c r="CG82" s="123" t="str">
        <f t="shared" si="13"/>
        <v/>
      </c>
      <c r="CI82" s="141" t="s">
        <v>2287</v>
      </c>
      <c r="CJ82" s="244"/>
      <c r="CK82" s="136"/>
    </row>
    <row r="83" spans="1:89" ht="17" thickBot="1" x14ac:dyDescent="0.25">
      <c r="A83" s="119" t="s">
        <v>2824</v>
      </c>
      <c r="B83" s="137" t="s">
        <v>2825</v>
      </c>
      <c r="C83" s="247" t="s">
        <v>2826</v>
      </c>
      <c r="D83" s="119" t="s">
        <v>2467</v>
      </c>
      <c r="E83" s="119" t="s">
        <v>73</v>
      </c>
      <c r="F83" s="119" t="s">
        <v>73</v>
      </c>
      <c r="G83" s="137" t="s">
        <v>2827</v>
      </c>
      <c r="H83" s="270"/>
      <c r="Q83" s="120" t="s">
        <v>205</v>
      </c>
      <c r="AC83" s="139" t="s">
        <v>31</v>
      </c>
      <c r="AD83" s="119" t="s">
        <v>215</v>
      </c>
      <c r="AE83" s="119" t="s">
        <v>215</v>
      </c>
      <c r="AF83" s="119">
        <v>2015</v>
      </c>
      <c r="AG83" s="137" t="s">
        <v>2827</v>
      </c>
      <c r="AI83" s="119" t="s">
        <v>205</v>
      </c>
      <c r="AJ83" s="137"/>
      <c r="AS83" s="121" t="s">
        <v>205</v>
      </c>
      <c r="AT83" s="121" t="s">
        <v>205</v>
      </c>
      <c r="AU83" s="246"/>
      <c r="AV83" s="120"/>
      <c r="AW83" s="138"/>
      <c r="AX83" s="138"/>
      <c r="AY83" s="138"/>
      <c r="AZ83" s="141"/>
      <c r="BA83" s="138"/>
      <c r="BB83" s="138"/>
      <c r="BC83" s="138"/>
      <c r="BD83" s="141"/>
      <c r="BE83" s="138"/>
      <c r="BF83" s="138"/>
      <c r="BG83" s="140"/>
      <c r="BH83" s="141"/>
      <c r="BI83" s="138"/>
      <c r="BJ83" s="138"/>
      <c r="BK83" s="138"/>
      <c r="BL83" s="139" t="s">
        <v>2295</v>
      </c>
      <c r="BQ83" s="139"/>
      <c r="BV83" s="139" t="s">
        <v>2828</v>
      </c>
      <c r="BW83" s="137" t="s">
        <v>1511</v>
      </c>
      <c r="BX83" s="119" t="s">
        <v>33</v>
      </c>
      <c r="BZ83" s="119">
        <v>103</v>
      </c>
      <c r="CA83" s="141" t="str">
        <f t="shared" si="7"/>
        <v/>
      </c>
      <c r="CB83" s="123" t="str">
        <f t="shared" si="8"/>
        <v/>
      </c>
      <c r="CC83" s="123" t="str">
        <f t="shared" si="9"/>
        <v/>
      </c>
      <c r="CD83" s="123" t="str">
        <f t="shared" si="10"/>
        <v>x</v>
      </c>
      <c r="CE83" s="123" t="str">
        <f t="shared" si="11"/>
        <v/>
      </c>
      <c r="CF83" s="123" t="str">
        <f t="shared" si="12"/>
        <v/>
      </c>
      <c r="CG83" s="123" t="str">
        <f t="shared" si="13"/>
        <v/>
      </c>
      <c r="CI83" s="141" t="s">
        <v>2287</v>
      </c>
      <c r="CJ83" s="244"/>
      <c r="CK83" s="136"/>
    </row>
    <row r="84" spans="1:89" ht="17" thickBot="1" x14ac:dyDescent="0.25">
      <c r="A84" s="119" t="s">
        <v>2829</v>
      </c>
      <c r="B84" s="137" t="s">
        <v>2830</v>
      </c>
      <c r="C84" s="247" t="s">
        <v>2831</v>
      </c>
      <c r="D84" s="119" t="s">
        <v>28</v>
      </c>
      <c r="E84" s="119" t="s">
        <v>74</v>
      </c>
      <c r="F84" s="119" t="s">
        <v>74</v>
      </c>
      <c r="G84" s="137" t="s">
        <v>2832</v>
      </c>
      <c r="H84" s="270"/>
      <c r="N84" s="120" t="s">
        <v>205</v>
      </c>
      <c r="AC84" s="139" t="s">
        <v>31</v>
      </c>
      <c r="AD84" s="119" t="s">
        <v>2833</v>
      </c>
      <c r="AE84" s="119" t="s">
        <v>254</v>
      </c>
      <c r="AF84" s="119">
        <v>2018</v>
      </c>
      <c r="AG84" s="137" t="s">
        <v>2832</v>
      </c>
      <c r="AJ84" s="137"/>
      <c r="AK84" s="121" t="s">
        <v>205</v>
      </c>
      <c r="AL84" s="121" t="s">
        <v>205</v>
      </c>
      <c r="AO84" s="121" t="s">
        <v>205</v>
      </c>
      <c r="AP84" s="121" t="s">
        <v>205</v>
      </c>
      <c r="AR84" s="121" t="s">
        <v>205</v>
      </c>
      <c r="AU84" s="246"/>
      <c r="AV84" s="120" t="s">
        <v>205</v>
      </c>
      <c r="AW84" s="138" t="s">
        <v>2834</v>
      </c>
      <c r="AX84" s="138" t="s">
        <v>1517</v>
      </c>
      <c r="AY84" s="138" t="s">
        <v>1585</v>
      </c>
      <c r="AZ84" s="141" t="s">
        <v>205</v>
      </c>
      <c r="BA84" s="138" t="s">
        <v>2835</v>
      </c>
      <c r="BB84" s="138"/>
      <c r="BC84" s="138"/>
      <c r="BD84" s="141" t="s">
        <v>205</v>
      </c>
      <c r="BE84" s="138" t="s">
        <v>1476</v>
      </c>
      <c r="BF84" s="138" t="s">
        <v>1565</v>
      </c>
      <c r="BG84" s="140" t="s">
        <v>1564</v>
      </c>
      <c r="BH84" s="141"/>
      <c r="BI84" s="138"/>
      <c r="BJ84" s="138"/>
      <c r="BK84" s="138"/>
      <c r="BL84" s="139" t="s">
        <v>2284</v>
      </c>
      <c r="BM84" s="119" t="s">
        <v>2294</v>
      </c>
      <c r="BQ84" s="139"/>
      <c r="BV84" s="139" t="s">
        <v>2836</v>
      </c>
      <c r="BW84" s="137" t="s">
        <v>1489</v>
      </c>
      <c r="BX84" s="119" t="s">
        <v>33</v>
      </c>
      <c r="BZ84" s="119">
        <v>104</v>
      </c>
      <c r="CA84" s="141" t="str">
        <f t="shared" si="7"/>
        <v/>
      </c>
      <c r="CB84" s="123" t="str">
        <f t="shared" si="8"/>
        <v/>
      </c>
      <c r="CC84" s="123" t="str">
        <f t="shared" si="9"/>
        <v/>
      </c>
      <c r="CD84" s="123" t="str">
        <f t="shared" si="10"/>
        <v>x</v>
      </c>
      <c r="CE84" s="123" t="str">
        <f t="shared" si="11"/>
        <v/>
      </c>
      <c r="CF84" s="123" t="str">
        <f t="shared" si="12"/>
        <v/>
      </c>
      <c r="CG84" s="123" t="str">
        <f t="shared" si="13"/>
        <v/>
      </c>
      <c r="CI84" s="141" t="s">
        <v>2287</v>
      </c>
      <c r="CJ84" s="244"/>
      <c r="CK84" s="136"/>
    </row>
    <row r="85" spans="1:89" ht="17" thickBot="1" x14ac:dyDescent="0.25">
      <c r="A85" s="119" t="s">
        <v>2837</v>
      </c>
      <c r="B85" s="137" t="s">
        <v>2838</v>
      </c>
      <c r="C85" s="247" t="s">
        <v>2839</v>
      </c>
      <c r="D85" s="119" t="s">
        <v>52</v>
      </c>
      <c r="E85" s="119" t="s">
        <v>73</v>
      </c>
      <c r="F85" s="119" t="s">
        <v>73</v>
      </c>
      <c r="G85" s="137" t="s">
        <v>2840</v>
      </c>
      <c r="H85" s="270"/>
      <c r="K85" s="120" t="s">
        <v>205</v>
      </c>
      <c r="AC85" s="139" t="s">
        <v>2841</v>
      </c>
      <c r="AD85" s="119" t="s">
        <v>37</v>
      </c>
      <c r="AE85" s="119" t="s">
        <v>2842</v>
      </c>
      <c r="AF85" s="119">
        <v>2018</v>
      </c>
      <c r="AG85" s="137" t="s">
        <v>2843</v>
      </c>
      <c r="AJ85" s="137"/>
      <c r="AS85" s="121" t="s">
        <v>205</v>
      </c>
      <c r="AU85" s="246"/>
      <c r="AV85" s="120"/>
      <c r="AW85" s="138"/>
      <c r="AX85" s="138"/>
      <c r="AY85" s="138"/>
      <c r="AZ85" s="141"/>
      <c r="BA85" s="138"/>
      <c r="BB85" s="138"/>
      <c r="BC85" s="138"/>
      <c r="BD85" s="141"/>
      <c r="BE85" s="138"/>
      <c r="BF85" s="138"/>
      <c r="BG85" s="140"/>
      <c r="BH85" s="141"/>
      <c r="BI85" s="138"/>
      <c r="BJ85" s="138"/>
      <c r="BK85" s="138"/>
      <c r="BL85" s="139" t="s">
        <v>2844</v>
      </c>
      <c r="BQ85" s="139"/>
      <c r="BV85" s="139" t="s">
        <v>32</v>
      </c>
      <c r="BW85" s="137" t="s">
        <v>1511</v>
      </c>
      <c r="BZ85" s="119">
        <v>105</v>
      </c>
      <c r="CA85" s="141" t="str">
        <f t="shared" si="7"/>
        <v/>
      </c>
      <c r="CB85" s="123" t="str">
        <f t="shared" si="8"/>
        <v/>
      </c>
      <c r="CC85" s="123" t="str">
        <f t="shared" si="9"/>
        <v>x</v>
      </c>
      <c r="CD85" s="123" t="str">
        <f t="shared" si="10"/>
        <v/>
      </c>
      <c r="CE85" s="123" t="str">
        <f t="shared" si="11"/>
        <v/>
      </c>
      <c r="CF85" s="123" t="str">
        <f t="shared" si="12"/>
        <v/>
      </c>
      <c r="CG85" s="123" t="str">
        <f t="shared" si="13"/>
        <v/>
      </c>
      <c r="CI85" s="141" t="s">
        <v>2287</v>
      </c>
      <c r="CJ85" s="244"/>
      <c r="CK85" s="136"/>
    </row>
    <row r="86" spans="1:89" ht="17" thickBot="1" x14ac:dyDescent="0.25">
      <c r="A86" s="119" t="s">
        <v>2845</v>
      </c>
      <c r="B86" s="137" t="s">
        <v>2846</v>
      </c>
      <c r="C86" s="247" t="s">
        <v>2847</v>
      </c>
      <c r="D86" s="119" t="s">
        <v>52</v>
      </c>
      <c r="E86" s="119" t="s">
        <v>73</v>
      </c>
      <c r="F86" s="119" t="s">
        <v>73</v>
      </c>
      <c r="G86" s="137" t="s">
        <v>2848</v>
      </c>
      <c r="H86" s="270"/>
      <c r="L86" s="120" t="s">
        <v>205</v>
      </c>
      <c r="AC86" s="139" t="s">
        <v>295</v>
      </c>
      <c r="AD86" s="119" t="s">
        <v>295</v>
      </c>
      <c r="AE86" s="119" t="s">
        <v>200</v>
      </c>
      <c r="AF86" s="119">
        <v>2014</v>
      </c>
      <c r="AG86" s="137" t="s">
        <v>2848</v>
      </c>
      <c r="AJ86" s="137"/>
      <c r="AL86" s="121" t="s">
        <v>205</v>
      </c>
      <c r="AR86" s="121" t="s">
        <v>205</v>
      </c>
      <c r="AS86" s="121" t="s">
        <v>205</v>
      </c>
      <c r="AU86" s="246"/>
      <c r="AV86" s="120" t="s">
        <v>205</v>
      </c>
      <c r="AW86" s="138" t="s">
        <v>2159</v>
      </c>
      <c r="AX86" s="138"/>
      <c r="AY86" s="138"/>
      <c r="AZ86" s="141"/>
      <c r="BA86" s="138"/>
      <c r="BB86" s="138"/>
      <c r="BC86" s="138"/>
      <c r="BD86" s="141" t="s">
        <v>205</v>
      </c>
      <c r="BE86" s="138" t="s">
        <v>1565</v>
      </c>
      <c r="BF86" s="138"/>
      <c r="BG86" s="140"/>
      <c r="BH86" s="141"/>
      <c r="BI86" s="138"/>
      <c r="BJ86" s="138"/>
      <c r="BK86" s="138"/>
      <c r="BL86" s="139" t="s">
        <v>2844</v>
      </c>
      <c r="BQ86" s="139"/>
      <c r="BS86" s="119" t="s">
        <v>205</v>
      </c>
      <c r="BU86" s="119" t="s">
        <v>205</v>
      </c>
      <c r="BV86" s="139" t="s">
        <v>32</v>
      </c>
      <c r="BW86" s="137" t="s">
        <v>1511</v>
      </c>
      <c r="BZ86" s="119">
        <v>106</v>
      </c>
      <c r="CA86" s="141" t="str">
        <f t="shared" si="7"/>
        <v/>
      </c>
      <c r="CB86" s="123" t="str">
        <f t="shared" si="8"/>
        <v/>
      </c>
      <c r="CC86" s="123" t="str">
        <f t="shared" si="9"/>
        <v>x</v>
      </c>
      <c r="CD86" s="123" t="str">
        <f t="shared" si="10"/>
        <v/>
      </c>
      <c r="CE86" s="123" t="str">
        <f t="shared" si="11"/>
        <v/>
      </c>
      <c r="CF86" s="123" t="str">
        <f t="shared" si="12"/>
        <v/>
      </c>
      <c r="CG86" s="123" t="str">
        <f t="shared" si="13"/>
        <v/>
      </c>
      <c r="CI86" s="141" t="s">
        <v>2287</v>
      </c>
      <c r="CJ86" s="244"/>
      <c r="CK86" s="136"/>
    </row>
    <row r="87" spans="1:89" ht="17" thickBot="1" x14ac:dyDescent="0.25">
      <c r="A87" s="119" t="s">
        <v>2849</v>
      </c>
      <c r="B87" s="137" t="s">
        <v>2850</v>
      </c>
      <c r="C87" s="247" t="s">
        <v>2851</v>
      </c>
      <c r="D87" s="119" t="s">
        <v>331</v>
      </c>
      <c r="E87" s="119" t="s">
        <v>74</v>
      </c>
      <c r="F87" s="119" t="s">
        <v>74</v>
      </c>
      <c r="G87" s="137" t="s">
        <v>2852</v>
      </c>
      <c r="H87" s="270"/>
      <c r="K87" s="120" t="s">
        <v>205</v>
      </c>
      <c r="L87" s="120" t="s">
        <v>205</v>
      </c>
      <c r="AB87" s="136" t="s">
        <v>205</v>
      </c>
      <c r="AC87" s="119" t="s">
        <v>31</v>
      </c>
      <c r="AD87" s="119" t="s">
        <v>43</v>
      </c>
      <c r="AE87" s="119" t="s">
        <v>133</v>
      </c>
      <c r="AF87" s="119">
        <v>2011</v>
      </c>
      <c r="AG87" s="137" t="s">
        <v>2852</v>
      </c>
      <c r="AJ87" s="137"/>
      <c r="AK87" s="121" t="s">
        <v>205</v>
      </c>
      <c r="AM87" s="121" t="s">
        <v>205</v>
      </c>
      <c r="AN87" s="121" t="s">
        <v>205</v>
      </c>
      <c r="AP87" s="121" t="s">
        <v>205</v>
      </c>
      <c r="AR87" s="121" t="s">
        <v>205</v>
      </c>
      <c r="AU87" s="246"/>
      <c r="AV87" s="120" t="s">
        <v>205</v>
      </c>
      <c r="AW87" s="138" t="s">
        <v>2147</v>
      </c>
      <c r="AX87" s="138" t="s">
        <v>1984</v>
      </c>
      <c r="AY87" s="138"/>
      <c r="AZ87" s="141" t="s">
        <v>205</v>
      </c>
      <c r="BA87" s="138" t="s">
        <v>1480</v>
      </c>
      <c r="BB87" s="138" t="s">
        <v>2773</v>
      </c>
      <c r="BC87" s="138" t="s">
        <v>2373</v>
      </c>
      <c r="BD87" s="141" t="s">
        <v>205</v>
      </c>
      <c r="BE87" s="138" t="s">
        <v>1565</v>
      </c>
      <c r="BF87" s="138" t="s">
        <v>1855</v>
      </c>
      <c r="BG87" s="140" t="s">
        <v>1477</v>
      </c>
      <c r="BH87" s="141"/>
      <c r="BI87" s="138"/>
      <c r="BJ87" s="138"/>
      <c r="BK87" s="138"/>
      <c r="BL87" s="139"/>
      <c r="BQ87" s="139"/>
      <c r="BV87" s="139" t="s">
        <v>67</v>
      </c>
      <c r="BW87" s="137" t="s">
        <v>1489</v>
      </c>
      <c r="BX87" s="119" t="s">
        <v>215</v>
      </c>
      <c r="BZ87" s="119">
        <v>107</v>
      </c>
      <c r="CA87" s="141" t="str">
        <f t="shared" si="7"/>
        <v/>
      </c>
      <c r="CB87" s="123" t="str">
        <f t="shared" si="8"/>
        <v/>
      </c>
      <c r="CC87" s="123" t="str">
        <f t="shared" si="9"/>
        <v>x</v>
      </c>
      <c r="CD87" s="123" t="str">
        <f t="shared" si="10"/>
        <v/>
      </c>
      <c r="CE87" s="123" t="str">
        <f t="shared" si="11"/>
        <v/>
      </c>
      <c r="CF87" s="123" t="str">
        <f t="shared" si="12"/>
        <v/>
      </c>
      <c r="CG87" s="123" t="str">
        <f t="shared" si="13"/>
        <v>x</v>
      </c>
      <c r="CI87" s="141" t="s">
        <v>2287</v>
      </c>
      <c r="CJ87" s="244"/>
      <c r="CK87" s="136"/>
    </row>
    <row r="88" spans="1:89" ht="16" x14ac:dyDescent="0.2">
      <c r="A88" s="119" t="s">
        <v>2853</v>
      </c>
      <c r="B88" s="137" t="s">
        <v>2854</v>
      </c>
      <c r="C88" s="247" t="s">
        <v>2855</v>
      </c>
      <c r="D88" s="119" t="s">
        <v>52</v>
      </c>
      <c r="E88" s="119" t="s">
        <v>73</v>
      </c>
      <c r="F88" s="119" t="s">
        <v>73</v>
      </c>
      <c r="G88" s="137" t="s">
        <v>2339</v>
      </c>
      <c r="H88" s="270"/>
      <c r="J88" s="120" t="s">
        <v>205</v>
      </c>
      <c r="AB88" s="136"/>
      <c r="AC88" s="119" t="s">
        <v>377</v>
      </c>
      <c r="AD88" s="119" t="s">
        <v>377</v>
      </c>
      <c r="AF88" s="119">
        <v>2019</v>
      </c>
      <c r="AG88" s="137" t="s">
        <v>2856</v>
      </c>
      <c r="AJ88" s="137"/>
      <c r="AK88" s="121" t="s">
        <v>205</v>
      </c>
      <c r="AP88" s="121" t="s">
        <v>205</v>
      </c>
      <c r="AR88" s="121" t="s">
        <v>205</v>
      </c>
      <c r="AU88" s="246"/>
      <c r="AV88" s="120" t="s">
        <v>205</v>
      </c>
      <c r="AW88" s="138" t="s">
        <v>1744</v>
      </c>
      <c r="AX88" s="138"/>
      <c r="AY88" s="138"/>
      <c r="AZ88" s="141"/>
      <c r="BA88" s="138"/>
      <c r="BB88" s="138"/>
      <c r="BC88" s="138"/>
      <c r="BD88" s="141" t="s">
        <v>205</v>
      </c>
      <c r="BE88" s="138" t="s">
        <v>1564</v>
      </c>
      <c r="BF88" s="138" t="s">
        <v>1565</v>
      </c>
      <c r="BG88" s="140" t="s">
        <v>1633</v>
      </c>
      <c r="BH88" s="141"/>
      <c r="BI88" s="138"/>
      <c r="BJ88" s="138"/>
      <c r="BK88" s="138"/>
      <c r="BL88" s="139" t="s">
        <v>2857</v>
      </c>
      <c r="BQ88" s="139"/>
      <c r="BV88" s="139" t="s">
        <v>215</v>
      </c>
      <c r="BW88" s="137" t="s">
        <v>1511</v>
      </c>
      <c r="BY88" s="119" t="s">
        <v>2858</v>
      </c>
      <c r="BZ88" s="119">
        <v>108</v>
      </c>
      <c r="CA88" s="141" t="str">
        <f t="shared" si="7"/>
        <v/>
      </c>
      <c r="CB88" s="123" t="str">
        <f t="shared" si="8"/>
        <v>x</v>
      </c>
      <c r="CC88" s="123" t="str">
        <f t="shared" si="9"/>
        <v/>
      </c>
      <c r="CD88" s="123" t="str">
        <f t="shared" si="10"/>
        <v/>
      </c>
      <c r="CE88" s="123" t="str">
        <f t="shared" si="11"/>
        <v/>
      </c>
      <c r="CF88" s="123" t="str">
        <f t="shared" si="12"/>
        <v/>
      </c>
      <c r="CG88" s="123" t="str">
        <f t="shared" si="13"/>
        <v/>
      </c>
      <c r="CI88" s="141" t="s">
        <v>2287</v>
      </c>
      <c r="CJ88" s="244"/>
      <c r="CK88" s="136"/>
    </row>
    <row r="89" spans="1:89" s="147" customFormat="1" ht="16" x14ac:dyDescent="0.2">
      <c r="A89" s="147" t="s">
        <v>2859</v>
      </c>
      <c r="B89" s="150" t="s">
        <v>2860</v>
      </c>
      <c r="C89" s="248" t="s">
        <v>2861</v>
      </c>
      <c r="D89" s="147" t="s">
        <v>52</v>
      </c>
      <c r="E89" s="147" t="s">
        <v>73</v>
      </c>
      <c r="F89" s="147" t="s">
        <v>73</v>
      </c>
      <c r="G89" s="150" t="s">
        <v>2862</v>
      </c>
      <c r="H89" s="271"/>
      <c r="I89" s="152"/>
      <c r="J89" s="152"/>
      <c r="K89" s="152"/>
      <c r="L89" s="152" t="s">
        <v>205</v>
      </c>
      <c r="M89" s="152"/>
      <c r="N89" s="152"/>
      <c r="O89" s="152"/>
      <c r="P89" s="152"/>
      <c r="Q89" s="152"/>
      <c r="R89" s="152"/>
      <c r="S89" s="152"/>
      <c r="T89" s="152"/>
      <c r="U89" s="152"/>
      <c r="V89" s="152"/>
      <c r="W89" s="152"/>
      <c r="X89" s="152"/>
      <c r="Y89" s="152"/>
      <c r="Z89" s="152"/>
      <c r="AA89" s="152"/>
      <c r="AB89" s="154"/>
      <c r="AC89" s="149" t="s">
        <v>2863</v>
      </c>
      <c r="AD89" s="149" t="s">
        <v>2863</v>
      </c>
      <c r="AE89" s="147" t="s">
        <v>200</v>
      </c>
      <c r="AF89" s="147">
        <v>2018</v>
      </c>
      <c r="AG89" s="150" t="s">
        <v>2862</v>
      </c>
      <c r="AH89" s="153"/>
      <c r="AJ89" s="150"/>
      <c r="AK89" s="251"/>
      <c r="AL89" s="157"/>
      <c r="AM89" s="157"/>
      <c r="AN89" s="157" t="s">
        <v>205</v>
      </c>
      <c r="AO89" s="157"/>
      <c r="AP89" s="157"/>
      <c r="AQ89" s="157"/>
      <c r="AR89" s="157"/>
      <c r="AS89" s="157"/>
      <c r="AT89" s="157"/>
      <c r="AU89" s="252"/>
      <c r="AV89" s="153"/>
      <c r="AW89" s="151"/>
      <c r="AX89" s="151"/>
      <c r="AY89" s="138"/>
      <c r="AZ89" s="141"/>
      <c r="BA89" s="151"/>
      <c r="BB89" s="151"/>
      <c r="BC89" s="138"/>
      <c r="BD89" s="141"/>
      <c r="BE89" s="151"/>
      <c r="BF89" s="151"/>
      <c r="BG89" s="140"/>
      <c r="BH89" s="141"/>
      <c r="BI89" s="151"/>
      <c r="BJ89" s="151"/>
      <c r="BK89" s="138"/>
      <c r="BL89" s="139" t="s">
        <v>2864</v>
      </c>
      <c r="BM89" s="147" t="s">
        <v>2865</v>
      </c>
      <c r="BP89" s="119"/>
      <c r="BQ89" s="139"/>
      <c r="BV89" s="139" t="s">
        <v>2862</v>
      </c>
      <c r="BW89" s="150" t="s">
        <v>1547</v>
      </c>
      <c r="BX89" s="149" t="s">
        <v>215</v>
      </c>
      <c r="BZ89" s="147">
        <v>109</v>
      </c>
      <c r="CA89" s="152" t="str">
        <f t="shared" si="7"/>
        <v/>
      </c>
      <c r="CB89" s="148" t="str">
        <f t="shared" si="8"/>
        <v/>
      </c>
      <c r="CC89" s="148" t="str">
        <f t="shared" si="9"/>
        <v>x</v>
      </c>
      <c r="CD89" s="148" t="str">
        <f t="shared" si="10"/>
        <v/>
      </c>
      <c r="CE89" s="148" t="str">
        <f t="shared" si="11"/>
        <v/>
      </c>
      <c r="CF89" s="148" t="str">
        <f t="shared" si="12"/>
        <v/>
      </c>
      <c r="CG89" s="148" t="str">
        <f t="shared" si="13"/>
        <v/>
      </c>
      <c r="CI89" s="152" t="s">
        <v>2287</v>
      </c>
      <c r="CJ89" s="152"/>
      <c r="CK89" s="152"/>
    </row>
    <row r="90" spans="1:89" s="147" customFormat="1" ht="16" x14ac:dyDescent="0.2">
      <c r="A90" s="147" t="s">
        <v>2866</v>
      </c>
      <c r="B90" s="150" t="s">
        <v>2867</v>
      </c>
      <c r="C90" s="248" t="s">
        <v>2868</v>
      </c>
      <c r="D90" s="147" t="s">
        <v>52</v>
      </c>
      <c r="E90" s="147" t="s">
        <v>73</v>
      </c>
      <c r="F90" s="147" t="s">
        <v>73</v>
      </c>
      <c r="G90" s="150" t="s">
        <v>2869</v>
      </c>
      <c r="H90" s="271"/>
      <c r="I90" s="152"/>
      <c r="J90" s="152"/>
      <c r="K90" s="152"/>
      <c r="L90" s="152"/>
      <c r="M90" s="152"/>
      <c r="N90" s="152"/>
      <c r="O90" s="152"/>
      <c r="P90" s="152"/>
      <c r="Q90" s="152"/>
      <c r="R90" s="152"/>
      <c r="S90" s="152"/>
      <c r="T90" s="152"/>
      <c r="U90" s="152"/>
      <c r="V90" s="152"/>
      <c r="W90" s="152"/>
      <c r="X90" s="152"/>
      <c r="Y90" s="152"/>
      <c r="Z90" s="152"/>
      <c r="AA90" s="152"/>
      <c r="AB90" s="154" t="s">
        <v>205</v>
      </c>
      <c r="AC90" s="149" t="s">
        <v>76</v>
      </c>
      <c r="AD90" s="149" t="s">
        <v>76</v>
      </c>
      <c r="AE90" s="147" t="s">
        <v>200</v>
      </c>
      <c r="AF90" s="147">
        <v>2018</v>
      </c>
      <c r="AG90" s="150" t="s">
        <v>2869</v>
      </c>
      <c r="AH90" s="153"/>
      <c r="AJ90" s="150"/>
      <c r="AK90" s="251" t="s">
        <v>205</v>
      </c>
      <c r="AL90" s="157"/>
      <c r="AM90" s="157"/>
      <c r="AN90" s="157"/>
      <c r="AO90" s="157"/>
      <c r="AP90" s="157"/>
      <c r="AQ90" s="157"/>
      <c r="AR90" s="157"/>
      <c r="AS90" s="157"/>
      <c r="AT90" s="157"/>
      <c r="AU90" s="252"/>
      <c r="AV90" s="153" t="s">
        <v>205</v>
      </c>
      <c r="AW90" s="151" t="s">
        <v>1744</v>
      </c>
      <c r="AX90" s="151"/>
      <c r="AY90" s="138"/>
      <c r="AZ90" s="141"/>
      <c r="BA90" s="151"/>
      <c r="BB90" s="151"/>
      <c r="BC90" s="138"/>
      <c r="BD90" s="141"/>
      <c r="BE90" s="151"/>
      <c r="BF90" s="151"/>
      <c r="BG90" s="140"/>
      <c r="BH90" s="141"/>
      <c r="BI90" s="151"/>
      <c r="BJ90" s="151"/>
      <c r="BK90" s="138"/>
      <c r="BL90" s="139" t="s">
        <v>2870</v>
      </c>
      <c r="BP90" s="119"/>
      <c r="BQ90" s="139"/>
      <c r="BV90" s="139" t="s">
        <v>2869</v>
      </c>
      <c r="BW90" s="150" t="s">
        <v>1547</v>
      </c>
      <c r="BX90" s="149" t="s">
        <v>215</v>
      </c>
      <c r="BZ90" s="147">
        <v>110</v>
      </c>
      <c r="CA90" s="152" t="str">
        <f t="shared" si="7"/>
        <v/>
      </c>
      <c r="CB90" s="148" t="str">
        <f t="shared" si="8"/>
        <v/>
      </c>
      <c r="CC90" s="148" t="str">
        <f t="shared" si="9"/>
        <v/>
      </c>
      <c r="CD90" s="148" t="str">
        <f t="shared" si="10"/>
        <v/>
      </c>
      <c r="CE90" s="148" t="str">
        <f t="shared" si="11"/>
        <v/>
      </c>
      <c r="CF90" s="148" t="str">
        <f t="shared" si="12"/>
        <v/>
      </c>
      <c r="CG90" s="148" t="str">
        <f t="shared" si="13"/>
        <v>x</v>
      </c>
      <c r="CI90" s="152" t="s">
        <v>2287</v>
      </c>
      <c r="CJ90" s="152"/>
      <c r="CK90" s="152"/>
    </row>
    <row r="91" spans="1:89" s="147" customFormat="1" ht="16" x14ac:dyDescent="0.2">
      <c r="A91" s="147" t="s">
        <v>2871</v>
      </c>
      <c r="B91" s="150" t="s">
        <v>2872</v>
      </c>
      <c r="C91" s="248" t="s">
        <v>2873</v>
      </c>
      <c r="D91" s="147" t="s">
        <v>52</v>
      </c>
      <c r="E91" s="147" t="s">
        <v>73</v>
      </c>
      <c r="F91" s="147" t="s">
        <v>73</v>
      </c>
      <c r="G91" s="150" t="s">
        <v>2610</v>
      </c>
      <c r="H91" s="271"/>
      <c r="I91" s="152"/>
      <c r="J91" s="152"/>
      <c r="K91" s="152"/>
      <c r="L91" s="152" t="s">
        <v>205</v>
      </c>
      <c r="M91" s="152"/>
      <c r="N91" s="152"/>
      <c r="O91" s="152"/>
      <c r="P91" s="152"/>
      <c r="Q91" s="152"/>
      <c r="R91" s="152"/>
      <c r="S91" s="152"/>
      <c r="T91" s="152"/>
      <c r="U91" s="152"/>
      <c r="V91" s="152"/>
      <c r="W91" s="152"/>
      <c r="X91" s="152"/>
      <c r="Y91" s="152"/>
      <c r="Z91" s="152"/>
      <c r="AA91" s="152"/>
      <c r="AB91" s="154" t="s">
        <v>205</v>
      </c>
      <c r="AC91" s="149" t="s">
        <v>31</v>
      </c>
      <c r="AD91" s="119" t="s">
        <v>215</v>
      </c>
      <c r="AE91" s="147" t="s">
        <v>133</v>
      </c>
      <c r="AF91" s="147">
        <v>2015</v>
      </c>
      <c r="AG91" s="150" t="s">
        <v>67</v>
      </c>
      <c r="AH91" s="153"/>
      <c r="AJ91" s="150"/>
      <c r="AK91" s="251"/>
      <c r="AL91" s="157"/>
      <c r="AM91" s="157"/>
      <c r="AN91" s="157"/>
      <c r="AO91" s="157"/>
      <c r="AP91" s="157"/>
      <c r="AQ91" s="157"/>
      <c r="AR91" s="157"/>
      <c r="AS91" s="157" t="s">
        <v>205</v>
      </c>
      <c r="AT91" s="157"/>
      <c r="AU91" s="252"/>
      <c r="AV91" s="153"/>
      <c r="AW91" s="151"/>
      <c r="AX91" s="151"/>
      <c r="AY91" s="138"/>
      <c r="AZ91" s="141"/>
      <c r="BA91" s="151"/>
      <c r="BB91" s="151"/>
      <c r="BC91" s="138"/>
      <c r="BD91" s="141"/>
      <c r="BE91" s="151"/>
      <c r="BF91" s="151"/>
      <c r="BG91" s="140"/>
      <c r="BH91" s="141"/>
      <c r="BI91" s="151"/>
      <c r="BJ91" s="151"/>
      <c r="BK91" s="138"/>
      <c r="BL91" s="139" t="s">
        <v>2874</v>
      </c>
      <c r="BP91" s="119"/>
      <c r="BQ91" s="139"/>
      <c r="BV91" s="139" t="s">
        <v>67</v>
      </c>
      <c r="BW91" s="150" t="s">
        <v>1489</v>
      </c>
      <c r="BX91" s="149" t="s">
        <v>215</v>
      </c>
      <c r="BZ91" s="147">
        <v>111</v>
      </c>
      <c r="CA91" s="152" t="str">
        <f t="shared" si="7"/>
        <v/>
      </c>
      <c r="CB91" s="148" t="str">
        <f t="shared" si="8"/>
        <v/>
      </c>
      <c r="CC91" s="148" t="str">
        <f t="shared" si="9"/>
        <v>x</v>
      </c>
      <c r="CD91" s="148" t="str">
        <f t="shared" si="10"/>
        <v/>
      </c>
      <c r="CE91" s="148" t="str">
        <f t="shared" si="11"/>
        <v/>
      </c>
      <c r="CF91" s="148" t="str">
        <f t="shared" si="12"/>
        <v/>
      </c>
      <c r="CG91" s="148" t="str">
        <f t="shared" si="13"/>
        <v>x</v>
      </c>
      <c r="CI91" s="152" t="s">
        <v>2287</v>
      </c>
      <c r="CJ91" s="152"/>
      <c r="CK91" s="152"/>
    </row>
    <row r="92" spans="1:89" s="147" customFormat="1" ht="16" x14ac:dyDescent="0.2">
      <c r="A92" s="147" t="s">
        <v>2875</v>
      </c>
      <c r="B92" s="150" t="s">
        <v>2876</v>
      </c>
      <c r="C92" s="248" t="s">
        <v>2877</v>
      </c>
      <c r="D92" s="147" t="s">
        <v>34</v>
      </c>
      <c r="E92" s="147" t="s">
        <v>74</v>
      </c>
      <c r="F92" s="147" t="s">
        <v>74</v>
      </c>
      <c r="G92" s="137" t="s">
        <v>2804</v>
      </c>
      <c r="H92" s="271"/>
      <c r="I92" s="152"/>
      <c r="J92" s="152"/>
      <c r="K92" s="152"/>
      <c r="L92" s="152"/>
      <c r="M92" s="152"/>
      <c r="N92" s="152"/>
      <c r="O92" s="152"/>
      <c r="P92" s="152"/>
      <c r="Q92" s="152"/>
      <c r="R92" s="152"/>
      <c r="S92" s="152"/>
      <c r="T92" s="152"/>
      <c r="U92" s="152"/>
      <c r="V92" s="152"/>
      <c r="W92" s="152"/>
      <c r="X92" s="152"/>
      <c r="Y92" s="152" t="s">
        <v>205</v>
      </c>
      <c r="Z92" s="152"/>
      <c r="AA92" s="152"/>
      <c r="AB92" s="154"/>
      <c r="AC92" s="149" t="s">
        <v>31</v>
      </c>
      <c r="AD92" s="119" t="s">
        <v>215</v>
      </c>
      <c r="AE92" s="147" t="s">
        <v>133</v>
      </c>
      <c r="AF92" s="147">
        <v>2015</v>
      </c>
      <c r="AG92" s="150" t="s">
        <v>1624</v>
      </c>
      <c r="AH92" s="153"/>
      <c r="AJ92" s="150"/>
      <c r="AK92" s="251" t="s">
        <v>205</v>
      </c>
      <c r="AL92" s="157"/>
      <c r="AM92" s="157" t="s">
        <v>205</v>
      </c>
      <c r="AN92" s="157" t="s">
        <v>205</v>
      </c>
      <c r="AO92" s="157"/>
      <c r="AP92" s="157"/>
      <c r="AQ92" s="157"/>
      <c r="AR92" s="157"/>
      <c r="AS92" s="157"/>
      <c r="AT92" s="157"/>
      <c r="AU92" s="252"/>
      <c r="AV92" s="153" t="s">
        <v>205</v>
      </c>
      <c r="AW92" s="151" t="s">
        <v>1738</v>
      </c>
      <c r="AX92" s="151" t="s">
        <v>1640</v>
      </c>
      <c r="AY92" s="138" t="s">
        <v>1585</v>
      </c>
      <c r="AZ92" s="141" t="s">
        <v>205</v>
      </c>
      <c r="BA92" s="151" t="s">
        <v>2766</v>
      </c>
      <c r="BB92" s="151"/>
      <c r="BC92" s="138"/>
      <c r="BD92" s="141"/>
      <c r="BE92" s="151"/>
      <c r="BF92" s="151"/>
      <c r="BG92" s="140"/>
      <c r="BH92" s="141"/>
      <c r="BI92" s="151"/>
      <c r="BJ92" s="151"/>
      <c r="BK92" s="138"/>
      <c r="BL92" s="139" t="s">
        <v>2878</v>
      </c>
      <c r="BM92" s="147" t="s">
        <v>2879</v>
      </c>
      <c r="BP92" s="119"/>
      <c r="BQ92" s="139"/>
      <c r="BV92" s="139" t="s">
        <v>1624</v>
      </c>
      <c r="BW92" s="150" t="s">
        <v>1489</v>
      </c>
      <c r="BX92" s="149" t="s">
        <v>33</v>
      </c>
      <c r="BY92" s="147" t="s">
        <v>2880</v>
      </c>
      <c r="BZ92" s="147">
        <v>112</v>
      </c>
      <c r="CA92" s="152" t="str">
        <f t="shared" si="7"/>
        <v/>
      </c>
      <c r="CB92" s="148" t="str">
        <f t="shared" si="8"/>
        <v/>
      </c>
      <c r="CC92" s="148" t="str">
        <f t="shared" si="9"/>
        <v/>
      </c>
      <c r="CD92" s="148" t="str">
        <f t="shared" si="10"/>
        <v/>
      </c>
      <c r="CE92" s="148" t="str">
        <f t="shared" si="11"/>
        <v/>
      </c>
      <c r="CF92" s="148" t="str">
        <f t="shared" si="12"/>
        <v>x</v>
      </c>
      <c r="CG92" s="148" t="str">
        <f t="shared" si="13"/>
        <v/>
      </c>
      <c r="CI92" s="152" t="s">
        <v>2287</v>
      </c>
      <c r="CJ92" s="152"/>
      <c r="CK92" s="152"/>
    </row>
    <row r="93" spans="1:89" s="147" customFormat="1" ht="16" x14ac:dyDescent="0.2">
      <c r="A93" s="147" t="s">
        <v>2881</v>
      </c>
      <c r="B93" s="150"/>
      <c r="C93" s="248" t="s">
        <v>2882</v>
      </c>
      <c r="D93" s="147" t="s">
        <v>34</v>
      </c>
      <c r="G93" s="150" t="s">
        <v>2883</v>
      </c>
      <c r="H93" s="153"/>
      <c r="I93" s="249"/>
      <c r="J93" s="249"/>
      <c r="K93" s="249"/>
      <c r="L93" s="249"/>
      <c r="M93" s="249"/>
      <c r="N93" s="249"/>
      <c r="O93" s="249"/>
      <c r="P93" s="249"/>
      <c r="Q93" s="249"/>
      <c r="R93" s="249"/>
      <c r="S93" s="249"/>
      <c r="T93" s="249"/>
      <c r="U93" s="249" t="s">
        <v>205</v>
      </c>
      <c r="V93" s="249"/>
      <c r="W93" s="249"/>
      <c r="X93" s="249" t="s">
        <v>205</v>
      </c>
      <c r="Y93" s="249" t="s">
        <v>205</v>
      </c>
      <c r="Z93" s="249" t="s">
        <v>205</v>
      </c>
      <c r="AA93" s="249"/>
      <c r="AB93" s="250" t="s">
        <v>205</v>
      </c>
      <c r="AC93" s="149" t="s">
        <v>37</v>
      </c>
      <c r="AD93" s="147" t="s">
        <v>37</v>
      </c>
      <c r="AE93" s="147" t="s">
        <v>200</v>
      </c>
      <c r="AF93" s="147">
        <v>2013</v>
      </c>
      <c r="AG93" s="150" t="s">
        <v>2883</v>
      </c>
      <c r="AH93" s="153" t="s">
        <v>205</v>
      </c>
      <c r="AI93" s="152"/>
      <c r="AJ93" s="150" t="s">
        <v>205</v>
      </c>
      <c r="AK93" s="251" t="s">
        <v>205</v>
      </c>
      <c r="AL93" s="157" t="s">
        <v>205</v>
      </c>
      <c r="AM93" s="157" t="s">
        <v>205</v>
      </c>
      <c r="AN93" s="157"/>
      <c r="AO93" s="157"/>
      <c r="AP93" s="157" t="s">
        <v>205</v>
      </c>
      <c r="AQ93" s="157" t="s">
        <v>205</v>
      </c>
      <c r="AR93" s="157" t="s">
        <v>205</v>
      </c>
      <c r="AS93" s="157" t="s">
        <v>205</v>
      </c>
      <c r="AT93" s="157"/>
      <c r="AU93" s="252" t="s">
        <v>205</v>
      </c>
      <c r="AV93" s="153"/>
      <c r="AW93" s="151"/>
      <c r="AX93" s="151"/>
      <c r="AY93" s="138"/>
      <c r="AZ93" s="141"/>
      <c r="BA93" s="151"/>
      <c r="BB93" s="151"/>
      <c r="BC93" s="138"/>
      <c r="BD93" s="141"/>
      <c r="BE93" s="151"/>
      <c r="BF93" s="151"/>
      <c r="BG93" s="140"/>
      <c r="BH93" s="141"/>
      <c r="BI93" s="151"/>
      <c r="BJ93" s="151"/>
      <c r="BK93" s="138"/>
      <c r="BL93" s="139" t="s">
        <v>2884</v>
      </c>
      <c r="BP93" s="119"/>
      <c r="BQ93" s="139"/>
      <c r="BV93" s="139" t="s">
        <v>2828</v>
      </c>
      <c r="BW93" s="150" t="s">
        <v>1511</v>
      </c>
      <c r="BX93" s="149"/>
      <c r="BY93" s="147" t="s">
        <v>2885</v>
      </c>
      <c r="BZ93" s="147">
        <v>113</v>
      </c>
      <c r="CA93" s="152" t="str">
        <f t="shared" si="7"/>
        <v/>
      </c>
      <c r="CB93" s="148" t="str">
        <f t="shared" si="8"/>
        <v/>
      </c>
      <c r="CC93" s="148" t="str">
        <f t="shared" si="9"/>
        <v/>
      </c>
      <c r="CD93" s="148" t="str">
        <f t="shared" si="10"/>
        <v/>
      </c>
      <c r="CE93" s="148" t="str">
        <f t="shared" si="11"/>
        <v>x</v>
      </c>
      <c r="CF93" s="148" t="str">
        <f t="shared" si="12"/>
        <v>x</v>
      </c>
      <c r="CG93" s="148" t="str">
        <f t="shared" si="13"/>
        <v>x</v>
      </c>
      <c r="CI93" s="152" t="s">
        <v>2287</v>
      </c>
      <c r="CJ93" s="152"/>
      <c r="CK93" s="152"/>
    </row>
    <row r="94" spans="1:89" ht="17" thickBot="1" x14ac:dyDescent="0.25">
      <c r="A94" s="119" t="s">
        <v>2886</v>
      </c>
      <c r="B94" s="137" t="s">
        <v>2887</v>
      </c>
      <c r="C94" s="247" t="s">
        <v>2888</v>
      </c>
      <c r="D94" s="119" t="s">
        <v>52</v>
      </c>
      <c r="E94" s="119" t="s">
        <v>74</v>
      </c>
      <c r="F94" s="119" t="s">
        <v>73</v>
      </c>
      <c r="G94" s="137" t="s">
        <v>2889</v>
      </c>
      <c r="H94" s="237" t="s">
        <v>205</v>
      </c>
      <c r="I94" s="237"/>
      <c r="J94" s="237" t="s">
        <v>205</v>
      </c>
      <c r="K94" s="237"/>
      <c r="L94" s="237"/>
      <c r="M94" s="237" t="s">
        <v>205</v>
      </c>
      <c r="N94" s="237"/>
      <c r="O94" s="237"/>
      <c r="P94" s="237"/>
      <c r="Q94" s="237"/>
      <c r="R94" s="237"/>
      <c r="S94" s="237"/>
      <c r="T94" s="237"/>
      <c r="U94" s="237" t="s">
        <v>205</v>
      </c>
      <c r="V94" s="237"/>
      <c r="W94" s="237"/>
      <c r="X94" s="237"/>
      <c r="Y94" s="237"/>
      <c r="Z94" s="237"/>
      <c r="AA94" s="237"/>
      <c r="AB94" s="245"/>
      <c r="AC94" s="119" t="s">
        <v>60</v>
      </c>
      <c r="AD94" s="119" t="s">
        <v>60</v>
      </c>
      <c r="AE94" s="119" t="s">
        <v>200</v>
      </c>
      <c r="AF94" s="119">
        <v>2015</v>
      </c>
      <c r="AG94" s="137" t="s">
        <v>2890</v>
      </c>
      <c r="AI94" s="120"/>
      <c r="AJ94" s="137" t="s">
        <v>205</v>
      </c>
      <c r="AL94" s="121" t="s">
        <v>205</v>
      </c>
      <c r="AN94" s="121" t="s">
        <v>205</v>
      </c>
      <c r="AR94" s="121" t="s">
        <v>205</v>
      </c>
      <c r="AU94" s="246"/>
      <c r="AV94" s="120" t="s">
        <v>205</v>
      </c>
      <c r="AW94" s="138" t="s">
        <v>2135</v>
      </c>
      <c r="AX94" s="138"/>
      <c r="AY94" s="138"/>
      <c r="AZ94" s="141" t="s">
        <v>205</v>
      </c>
      <c r="BA94" s="138" t="s">
        <v>1863</v>
      </c>
      <c r="BB94" s="138"/>
      <c r="BC94" s="138"/>
      <c r="BD94" s="141" t="s">
        <v>205</v>
      </c>
      <c r="BE94" s="138" t="s">
        <v>1513</v>
      </c>
      <c r="BF94" s="138" t="s">
        <v>1633</v>
      </c>
      <c r="BG94" s="140"/>
      <c r="BH94" s="141" t="s">
        <v>205</v>
      </c>
      <c r="BI94" s="138" t="s">
        <v>1500</v>
      </c>
      <c r="BJ94" s="138"/>
      <c r="BK94" s="138"/>
      <c r="BL94" s="139" t="s">
        <v>2891</v>
      </c>
      <c r="BM94" s="119" t="s">
        <v>2892</v>
      </c>
      <c r="BQ94" s="139" t="s">
        <v>73</v>
      </c>
      <c r="BR94" s="119" t="s">
        <v>73</v>
      </c>
      <c r="BS94" s="119" t="s">
        <v>73</v>
      </c>
      <c r="BT94" s="119" t="s">
        <v>73</v>
      </c>
      <c r="BU94" s="137" t="s">
        <v>73</v>
      </c>
      <c r="BV94" s="139" t="s">
        <v>2889</v>
      </c>
      <c r="BW94" s="137" t="s">
        <v>1574</v>
      </c>
      <c r="BX94" s="119" t="s">
        <v>33</v>
      </c>
      <c r="BY94" s="119" t="s">
        <v>2893</v>
      </c>
      <c r="BZ94" s="119">
        <v>115</v>
      </c>
      <c r="CA94" s="141" t="str">
        <f t="shared" si="7"/>
        <v>x</v>
      </c>
      <c r="CB94" s="123" t="str">
        <f t="shared" si="8"/>
        <v>x</v>
      </c>
      <c r="CC94" s="123" t="str">
        <f t="shared" si="9"/>
        <v/>
      </c>
      <c r="CD94" s="123" t="str">
        <f t="shared" si="10"/>
        <v/>
      </c>
      <c r="CE94" s="123" t="str">
        <f t="shared" si="11"/>
        <v>x</v>
      </c>
      <c r="CF94" s="123" t="str">
        <f t="shared" si="12"/>
        <v/>
      </c>
      <c r="CG94" s="123" t="str">
        <f t="shared" si="13"/>
        <v>x</v>
      </c>
      <c r="CI94" s="141" t="s">
        <v>2287</v>
      </c>
      <c r="CJ94" s="141"/>
      <c r="CK94" s="136"/>
    </row>
    <row r="95" spans="1:89" ht="17" thickBot="1" x14ac:dyDescent="0.25">
      <c r="A95" s="119" t="s">
        <v>2894</v>
      </c>
      <c r="B95" s="137" t="s">
        <v>2895</v>
      </c>
      <c r="C95" s="142" t="s">
        <v>2896</v>
      </c>
      <c r="D95" s="119" t="s">
        <v>437</v>
      </c>
      <c r="E95" s="119" t="s">
        <v>74</v>
      </c>
      <c r="F95" s="119" t="s">
        <v>74</v>
      </c>
      <c r="G95" s="137" t="s">
        <v>2897</v>
      </c>
      <c r="H95" s="237"/>
      <c r="I95" s="237"/>
      <c r="J95" s="237" t="s">
        <v>205</v>
      </c>
      <c r="K95" s="237"/>
      <c r="L95" s="237" t="s">
        <v>205</v>
      </c>
      <c r="M95" s="237"/>
      <c r="N95" s="237"/>
      <c r="O95" s="237"/>
      <c r="P95" s="237"/>
      <c r="Q95" s="237" t="s">
        <v>205</v>
      </c>
      <c r="R95" s="237"/>
      <c r="S95" s="237"/>
      <c r="T95" s="237"/>
      <c r="U95" s="237"/>
      <c r="V95" s="237" t="s">
        <v>205</v>
      </c>
      <c r="W95" s="237"/>
      <c r="X95" s="237"/>
      <c r="Y95" s="237"/>
      <c r="Z95" s="237"/>
      <c r="AA95" s="237"/>
      <c r="AB95" s="245" t="s">
        <v>205</v>
      </c>
      <c r="AC95" s="269" t="s">
        <v>31</v>
      </c>
      <c r="AD95" s="119" t="s">
        <v>215</v>
      </c>
      <c r="AE95" s="119" t="s">
        <v>133</v>
      </c>
      <c r="AF95" s="119">
        <v>2011</v>
      </c>
      <c r="AG95" s="137" t="s">
        <v>2898</v>
      </c>
      <c r="AH95" s="120" t="s">
        <v>205</v>
      </c>
      <c r="AI95" s="275" t="s">
        <v>205</v>
      </c>
      <c r="AJ95" s="137" t="s">
        <v>205</v>
      </c>
      <c r="AK95" s="121" t="s">
        <v>205</v>
      </c>
      <c r="AL95" s="121" t="s">
        <v>205</v>
      </c>
      <c r="AM95" s="121" t="s">
        <v>205</v>
      </c>
      <c r="AN95" s="121" t="s">
        <v>205</v>
      </c>
      <c r="AO95" s="121" t="s">
        <v>205</v>
      </c>
      <c r="AP95" s="121" t="s">
        <v>205</v>
      </c>
      <c r="AQ95" s="121" t="s">
        <v>205</v>
      </c>
      <c r="AS95" s="121" t="s">
        <v>205</v>
      </c>
      <c r="AU95" s="246" t="s">
        <v>205</v>
      </c>
      <c r="AV95" s="120" t="s">
        <v>205</v>
      </c>
      <c r="AW95" s="138" t="s">
        <v>1648</v>
      </c>
      <c r="AX95" s="138" t="s">
        <v>1524</v>
      </c>
      <c r="AY95" s="138" t="s">
        <v>1517</v>
      </c>
      <c r="AZ95" s="141" t="s">
        <v>205</v>
      </c>
      <c r="BA95" s="138" t="s">
        <v>1514</v>
      </c>
      <c r="BB95" s="138" t="s">
        <v>2637</v>
      </c>
      <c r="BC95" s="140" t="s">
        <v>1567</v>
      </c>
      <c r="BD95" s="120" t="s">
        <v>205</v>
      </c>
      <c r="BE95" s="138" t="s">
        <v>1476</v>
      </c>
      <c r="BF95" s="138" t="s">
        <v>1513</v>
      </c>
      <c r="BG95" s="140" t="s">
        <v>1477</v>
      </c>
      <c r="BH95" s="141" t="s">
        <v>205</v>
      </c>
      <c r="BI95" s="138" t="s">
        <v>1491</v>
      </c>
      <c r="BJ95" s="138" t="s">
        <v>1501</v>
      </c>
      <c r="BK95" s="138" t="s">
        <v>1512</v>
      </c>
      <c r="BL95" s="139" t="s">
        <v>2899</v>
      </c>
      <c r="BM95" s="119" t="s">
        <v>2900</v>
      </c>
      <c r="BN95" s="138" t="s">
        <v>2901</v>
      </c>
      <c r="BO95" s="138" t="s">
        <v>2902</v>
      </c>
      <c r="BQ95" s="139" t="s">
        <v>74</v>
      </c>
      <c r="BR95" s="119" t="s">
        <v>74</v>
      </c>
      <c r="BS95" s="119" t="s">
        <v>74</v>
      </c>
      <c r="BU95" s="137" t="s">
        <v>74</v>
      </c>
      <c r="BV95" s="139" t="s">
        <v>67</v>
      </c>
      <c r="BW95" s="137" t="s">
        <v>1489</v>
      </c>
      <c r="BX95" s="119" t="s">
        <v>33</v>
      </c>
      <c r="BY95" s="119" t="s">
        <v>2903</v>
      </c>
      <c r="CA95" s="141" t="str">
        <f t="shared" si="7"/>
        <v/>
      </c>
      <c r="CB95" s="123" t="str">
        <f t="shared" si="8"/>
        <v>x</v>
      </c>
      <c r="CC95" s="123" t="str">
        <f t="shared" si="9"/>
        <v>x</v>
      </c>
      <c r="CD95" s="123" t="str">
        <f t="shared" si="10"/>
        <v>x</v>
      </c>
      <c r="CE95" s="123" t="str">
        <f t="shared" si="11"/>
        <v>x</v>
      </c>
      <c r="CF95" s="123" t="str">
        <f t="shared" si="12"/>
        <v/>
      </c>
      <c r="CG95" s="123" t="str">
        <f t="shared" si="13"/>
        <v>x</v>
      </c>
      <c r="CI95" s="141" t="s">
        <v>2287</v>
      </c>
      <c r="CJ95" s="244"/>
      <c r="CK95" s="136"/>
    </row>
    <row r="96" spans="1:89" ht="17" thickBot="1" x14ac:dyDescent="0.25">
      <c r="A96" s="276" t="s">
        <v>2904</v>
      </c>
      <c r="B96" s="137" t="s">
        <v>2905</v>
      </c>
      <c r="C96" s="142" t="s">
        <v>2906</v>
      </c>
      <c r="D96" s="119" t="s">
        <v>52</v>
      </c>
      <c r="E96" s="119" t="s">
        <v>73</v>
      </c>
      <c r="F96" s="119" t="s">
        <v>73</v>
      </c>
      <c r="G96" s="137" t="s">
        <v>2907</v>
      </c>
      <c r="H96" s="237" t="s">
        <v>205</v>
      </c>
      <c r="I96" s="237" t="s">
        <v>205</v>
      </c>
      <c r="J96" s="237"/>
      <c r="K96" s="237"/>
      <c r="L96" s="237"/>
      <c r="M96" s="237"/>
      <c r="N96" s="237"/>
      <c r="O96" s="237"/>
      <c r="P96" s="237"/>
      <c r="Q96" s="237"/>
      <c r="R96" s="237"/>
      <c r="S96" s="237"/>
      <c r="T96" s="237"/>
      <c r="U96" s="237"/>
      <c r="V96" s="237"/>
      <c r="W96" s="237"/>
      <c r="X96" s="237"/>
      <c r="Y96" s="237" t="s">
        <v>205</v>
      </c>
      <c r="Z96" s="237"/>
      <c r="AA96" s="237"/>
      <c r="AB96" s="245"/>
      <c r="AC96" s="269" t="s">
        <v>31</v>
      </c>
      <c r="AD96" s="119" t="s">
        <v>215</v>
      </c>
      <c r="AE96" s="119" t="s">
        <v>133</v>
      </c>
      <c r="AF96" s="119">
        <v>2016</v>
      </c>
      <c r="AG96" s="137" t="s">
        <v>2907</v>
      </c>
      <c r="AH96" s="120" t="s">
        <v>205</v>
      </c>
      <c r="AI96" s="275"/>
      <c r="AJ96" s="137"/>
      <c r="AS96" s="121" t="s">
        <v>205</v>
      </c>
      <c r="AU96" s="246"/>
      <c r="AV96" s="120"/>
      <c r="AW96" s="138"/>
      <c r="AX96" s="138"/>
      <c r="AY96" s="138"/>
      <c r="AZ96" s="141"/>
      <c r="BA96" s="138"/>
      <c r="BB96" s="138"/>
      <c r="BC96" s="140"/>
      <c r="BD96" s="120"/>
      <c r="BE96" s="138"/>
      <c r="BF96" s="138"/>
      <c r="BG96" s="140"/>
      <c r="BH96" s="141" t="s">
        <v>205</v>
      </c>
      <c r="BI96" s="138" t="s">
        <v>1501</v>
      </c>
      <c r="BJ96" s="138" t="s">
        <v>1646</v>
      </c>
      <c r="BK96" s="138"/>
      <c r="BL96" s="139" t="s">
        <v>2908</v>
      </c>
      <c r="BM96" s="119" t="s">
        <v>2909</v>
      </c>
      <c r="BQ96" s="139" t="s">
        <v>73</v>
      </c>
      <c r="BR96" s="119" t="s">
        <v>73</v>
      </c>
      <c r="BS96" s="119" t="s">
        <v>74</v>
      </c>
      <c r="BT96" s="119" t="s">
        <v>73</v>
      </c>
      <c r="BU96" s="137" t="s">
        <v>74</v>
      </c>
      <c r="BV96" s="139" t="s">
        <v>67</v>
      </c>
      <c r="BW96" s="137" t="s">
        <v>1489</v>
      </c>
      <c r="BX96" s="119" t="s">
        <v>33</v>
      </c>
      <c r="BY96" s="119" t="s">
        <v>2910</v>
      </c>
      <c r="BZ96" s="119">
        <v>104</v>
      </c>
      <c r="CA96" s="141" t="str">
        <f t="shared" si="7"/>
        <v>x</v>
      </c>
      <c r="CB96" s="123" t="str">
        <f t="shared" si="8"/>
        <v/>
      </c>
      <c r="CC96" s="123" t="str">
        <f t="shared" si="9"/>
        <v/>
      </c>
      <c r="CD96" s="123" t="str">
        <f t="shared" si="10"/>
        <v/>
      </c>
      <c r="CE96" s="123" t="str">
        <f t="shared" si="11"/>
        <v/>
      </c>
      <c r="CF96" s="123" t="str">
        <f t="shared" si="12"/>
        <v>x</v>
      </c>
      <c r="CG96" s="123" t="str">
        <f t="shared" si="13"/>
        <v/>
      </c>
      <c r="CI96" s="141" t="s">
        <v>2287</v>
      </c>
      <c r="CJ96" s="244"/>
      <c r="CK96" s="136"/>
    </row>
    <row r="97" spans="1:89" ht="17" thickBot="1" x14ac:dyDescent="0.25">
      <c r="A97" s="277" t="s">
        <v>2911</v>
      </c>
      <c r="B97" s="137" t="s">
        <v>2912</v>
      </c>
      <c r="C97" s="247" t="s">
        <v>2913</v>
      </c>
      <c r="D97" s="119" t="s">
        <v>34</v>
      </c>
      <c r="E97" s="119" t="s">
        <v>74</v>
      </c>
      <c r="F97" s="119" t="s">
        <v>73</v>
      </c>
      <c r="G97" s="137" t="s">
        <v>2339</v>
      </c>
      <c r="H97" s="237"/>
      <c r="I97" s="237"/>
      <c r="J97" s="237"/>
      <c r="K97" s="237" t="s">
        <v>205</v>
      </c>
      <c r="L97" s="237" t="s">
        <v>205</v>
      </c>
      <c r="M97" s="237"/>
      <c r="N97" s="237"/>
      <c r="O97" s="237"/>
      <c r="P97" s="237"/>
      <c r="Q97" s="237"/>
      <c r="R97" s="237"/>
      <c r="S97" s="237"/>
      <c r="T97" s="237"/>
      <c r="U97" s="237"/>
      <c r="V97" s="237"/>
      <c r="W97" s="237"/>
      <c r="X97" s="237"/>
      <c r="Y97" s="237"/>
      <c r="Z97" s="237"/>
      <c r="AA97" s="237"/>
      <c r="AB97" s="245"/>
      <c r="AC97" s="139" t="s">
        <v>53</v>
      </c>
      <c r="AD97" s="119" t="s">
        <v>53</v>
      </c>
      <c r="AE97" s="119" t="s">
        <v>200</v>
      </c>
      <c r="AF97" s="119">
        <v>2015</v>
      </c>
      <c r="AG97" s="137" t="s">
        <v>2914</v>
      </c>
      <c r="AI97" s="120"/>
      <c r="AJ97" s="137" t="s">
        <v>205</v>
      </c>
      <c r="AL97" s="121" t="s">
        <v>205</v>
      </c>
      <c r="AM97" s="121" t="s">
        <v>205</v>
      </c>
      <c r="AN97" s="121" t="s">
        <v>205</v>
      </c>
      <c r="AP97" s="121" t="s">
        <v>205</v>
      </c>
      <c r="AQ97" s="121" t="s">
        <v>205</v>
      </c>
      <c r="AR97" s="121" t="s">
        <v>205</v>
      </c>
      <c r="AS97" s="121" t="s">
        <v>205</v>
      </c>
      <c r="AU97" s="246" t="s">
        <v>205</v>
      </c>
      <c r="AV97" s="120" t="s">
        <v>205</v>
      </c>
      <c r="AW97" s="138" t="s">
        <v>1516</v>
      </c>
      <c r="AX97" s="138" t="s">
        <v>1540</v>
      </c>
      <c r="AY97" s="138"/>
      <c r="AZ97" s="141" t="s">
        <v>205</v>
      </c>
      <c r="BA97" s="138" t="s">
        <v>1515</v>
      </c>
      <c r="BB97" s="138" t="s">
        <v>1702</v>
      </c>
      <c r="BC97" s="140" t="s">
        <v>1480</v>
      </c>
      <c r="BD97" s="120" t="s">
        <v>205</v>
      </c>
      <c r="BE97" s="138" t="s">
        <v>1513</v>
      </c>
      <c r="BF97" s="138" t="s">
        <v>1476</v>
      </c>
      <c r="BG97" s="140" t="s">
        <v>1539</v>
      </c>
      <c r="BH97" s="141" t="s">
        <v>205</v>
      </c>
      <c r="BI97" s="138" t="s">
        <v>1491</v>
      </c>
      <c r="BJ97" s="138" t="s">
        <v>1501</v>
      </c>
      <c r="BK97" s="138" t="s">
        <v>1500</v>
      </c>
      <c r="BL97" s="139" t="s">
        <v>2915</v>
      </c>
      <c r="BM97" s="119" t="s">
        <v>2916</v>
      </c>
      <c r="BN97" s="119" t="s">
        <v>2917</v>
      </c>
      <c r="BO97" s="119" t="s">
        <v>2918</v>
      </c>
      <c r="BP97" s="119" t="s">
        <v>2919</v>
      </c>
      <c r="BQ97" s="139" t="s">
        <v>74</v>
      </c>
      <c r="BR97" s="119" t="s">
        <v>74</v>
      </c>
      <c r="BS97" s="119" t="s">
        <v>74</v>
      </c>
      <c r="BT97" s="119" t="s">
        <v>73</v>
      </c>
      <c r="BU97" s="137" t="s">
        <v>74</v>
      </c>
      <c r="BV97" s="139" t="s">
        <v>2920</v>
      </c>
      <c r="BW97" s="137" t="s">
        <v>1574</v>
      </c>
      <c r="BX97" s="119" t="s">
        <v>33</v>
      </c>
      <c r="BY97" s="119" t="s">
        <v>2921</v>
      </c>
      <c r="BZ97" s="119">
        <v>95</v>
      </c>
      <c r="CA97" s="141" t="str">
        <f t="shared" si="7"/>
        <v/>
      </c>
      <c r="CB97" s="123" t="str">
        <f t="shared" si="8"/>
        <v/>
      </c>
      <c r="CC97" s="123" t="str">
        <f t="shared" si="9"/>
        <v>x</v>
      </c>
      <c r="CD97" s="123" t="str">
        <f t="shared" si="10"/>
        <v/>
      </c>
      <c r="CE97" s="123" t="str">
        <f t="shared" si="11"/>
        <v/>
      </c>
      <c r="CF97" s="123" t="str">
        <f t="shared" si="12"/>
        <v/>
      </c>
      <c r="CG97" s="123" t="str">
        <f t="shared" si="13"/>
        <v/>
      </c>
      <c r="CI97" s="141" t="s">
        <v>2287</v>
      </c>
      <c r="CJ97" s="244"/>
      <c r="CK97" s="136"/>
    </row>
    <row r="98" spans="1:89" ht="17" thickBot="1" x14ac:dyDescent="0.25">
      <c r="A98" s="119" t="s">
        <v>2922</v>
      </c>
      <c r="B98" s="137" t="s">
        <v>2923</v>
      </c>
      <c r="C98" s="142" t="s">
        <v>2924</v>
      </c>
      <c r="D98" s="119" t="s">
        <v>437</v>
      </c>
      <c r="E98" s="119" t="s">
        <v>74</v>
      </c>
      <c r="F98" s="119" t="s">
        <v>74</v>
      </c>
      <c r="G98" s="137" t="s">
        <v>2925</v>
      </c>
      <c r="H98" s="237" t="s">
        <v>205</v>
      </c>
      <c r="I98" s="237" t="s">
        <v>205</v>
      </c>
      <c r="J98" s="237" t="s">
        <v>205</v>
      </c>
      <c r="K98" s="237" t="s">
        <v>205</v>
      </c>
      <c r="L98" s="237" t="s">
        <v>205</v>
      </c>
      <c r="M98" s="237" t="s">
        <v>205</v>
      </c>
      <c r="N98" s="237" t="s">
        <v>205</v>
      </c>
      <c r="O98" s="237" t="s">
        <v>205</v>
      </c>
      <c r="P98" s="237"/>
      <c r="Q98" s="237" t="s">
        <v>205</v>
      </c>
      <c r="R98" s="237" t="s">
        <v>205</v>
      </c>
      <c r="S98" s="237"/>
      <c r="T98" s="237"/>
      <c r="U98" s="237" t="s">
        <v>205</v>
      </c>
      <c r="V98" s="237"/>
      <c r="W98" s="237" t="s">
        <v>205</v>
      </c>
      <c r="X98" s="237" t="s">
        <v>205</v>
      </c>
      <c r="Y98" s="237"/>
      <c r="Z98" s="237"/>
      <c r="AA98" s="237"/>
      <c r="AB98" s="245" t="s">
        <v>205</v>
      </c>
      <c r="AC98" s="139" t="s">
        <v>37</v>
      </c>
      <c r="AD98" s="119" t="s">
        <v>37</v>
      </c>
      <c r="AE98" s="119" t="s">
        <v>200</v>
      </c>
      <c r="AF98" s="119">
        <v>2011</v>
      </c>
      <c r="AG98" s="137" t="s">
        <v>2925</v>
      </c>
      <c r="AH98" s="120" t="s">
        <v>205</v>
      </c>
      <c r="AI98" s="275" t="s">
        <v>205</v>
      </c>
      <c r="AJ98" s="278" t="s">
        <v>205</v>
      </c>
      <c r="AK98" s="121" t="s">
        <v>205</v>
      </c>
      <c r="AL98" s="121" t="s">
        <v>205</v>
      </c>
      <c r="AM98" s="121" t="s">
        <v>205</v>
      </c>
      <c r="AN98" s="121" t="s">
        <v>205</v>
      </c>
      <c r="AO98" s="121" t="s">
        <v>205</v>
      </c>
      <c r="AP98" s="121" t="s">
        <v>205</v>
      </c>
      <c r="AQ98" s="121" t="s">
        <v>205</v>
      </c>
      <c r="AR98" s="121" t="s">
        <v>205</v>
      </c>
      <c r="AS98" s="121" t="s">
        <v>205</v>
      </c>
      <c r="AU98" s="246" t="s">
        <v>205</v>
      </c>
      <c r="AV98" s="120" t="s">
        <v>205</v>
      </c>
      <c r="AW98" s="138" t="s">
        <v>1540</v>
      </c>
      <c r="AX98" s="138" t="s">
        <v>1504</v>
      </c>
      <c r="AY98" s="138" t="s">
        <v>2537</v>
      </c>
      <c r="AZ98" s="141" t="s">
        <v>205</v>
      </c>
      <c r="BA98" s="138" t="s">
        <v>1515</v>
      </c>
      <c r="BB98" s="138" t="s">
        <v>1702</v>
      </c>
      <c r="BC98" s="140" t="s">
        <v>1479</v>
      </c>
      <c r="BD98" s="120" t="s">
        <v>205</v>
      </c>
      <c r="BE98" s="138" t="s">
        <v>1539</v>
      </c>
      <c r="BF98" s="138" t="s">
        <v>1513</v>
      </c>
      <c r="BG98" s="140" t="s">
        <v>1598</v>
      </c>
      <c r="BH98" s="141" t="s">
        <v>205</v>
      </c>
      <c r="BI98" s="138" t="s">
        <v>1502</v>
      </c>
      <c r="BJ98" s="138" t="s">
        <v>1491</v>
      </c>
      <c r="BK98" s="138" t="s">
        <v>1501</v>
      </c>
      <c r="BL98" s="139" t="s">
        <v>2926</v>
      </c>
      <c r="BM98" s="119" t="s">
        <v>2927</v>
      </c>
      <c r="BN98" s="119" t="s">
        <v>2928</v>
      </c>
      <c r="BO98" s="119" t="s">
        <v>2929</v>
      </c>
      <c r="BP98" s="137" t="s">
        <v>2930</v>
      </c>
      <c r="BQ98" s="119" t="s">
        <v>74</v>
      </c>
      <c r="BR98" s="119" t="s">
        <v>74</v>
      </c>
      <c r="BU98" s="137" t="s">
        <v>74</v>
      </c>
      <c r="BV98" s="139" t="s">
        <v>2931</v>
      </c>
      <c r="BW98" s="137" t="s">
        <v>1919</v>
      </c>
      <c r="BX98" s="119" t="s">
        <v>33</v>
      </c>
      <c r="BY98" s="119" t="s">
        <v>2932</v>
      </c>
      <c r="BZ98" s="119">
        <v>114</v>
      </c>
      <c r="CA98" s="141" t="str">
        <f t="shared" si="7"/>
        <v>x</v>
      </c>
      <c r="CB98" s="123" t="str">
        <f t="shared" si="8"/>
        <v>x</v>
      </c>
      <c r="CC98" s="123" t="str">
        <f t="shared" si="9"/>
        <v>x</v>
      </c>
      <c r="CD98" s="123" t="str">
        <f t="shared" si="10"/>
        <v>x</v>
      </c>
      <c r="CE98" s="123" t="str">
        <f t="shared" si="11"/>
        <v>x</v>
      </c>
      <c r="CF98" s="123" t="str">
        <f t="shared" si="12"/>
        <v/>
      </c>
      <c r="CG98" s="123" t="str">
        <f t="shared" si="13"/>
        <v>x</v>
      </c>
      <c r="CI98" s="141" t="s">
        <v>2287</v>
      </c>
      <c r="CJ98" s="244"/>
      <c r="CK98" s="136"/>
    </row>
    <row r="99" spans="1:89" ht="17" thickBot="1" x14ac:dyDescent="0.25">
      <c r="A99" s="119" t="s">
        <v>2933</v>
      </c>
      <c r="B99" s="137" t="s">
        <v>2934</v>
      </c>
      <c r="C99" s="142" t="s">
        <v>2935</v>
      </c>
      <c r="D99" s="119" t="s">
        <v>34</v>
      </c>
      <c r="E99" s="119" t="s">
        <v>74</v>
      </c>
      <c r="F99" s="119" t="s">
        <v>73</v>
      </c>
      <c r="G99" s="137" t="s">
        <v>59</v>
      </c>
      <c r="H99" s="237"/>
      <c r="I99" s="237"/>
      <c r="J99" s="237"/>
      <c r="K99" s="237"/>
      <c r="L99" s="237"/>
      <c r="M99" s="237"/>
      <c r="N99" s="237" t="s">
        <v>205</v>
      </c>
      <c r="O99" s="237"/>
      <c r="P99" s="237"/>
      <c r="Q99" s="237" t="s">
        <v>205</v>
      </c>
      <c r="R99" s="237" t="s">
        <v>205</v>
      </c>
      <c r="S99" s="237" t="s">
        <v>205</v>
      </c>
      <c r="T99" s="237"/>
      <c r="U99" s="237"/>
      <c r="V99" s="237"/>
      <c r="W99" s="237"/>
      <c r="X99" s="237"/>
      <c r="Y99" s="237"/>
      <c r="Z99" s="237"/>
      <c r="AA99" s="237"/>
      <c r="AB99" s="245"/>
      <c r="AC99" s="269" t="s">
        <v>31</v>
      </c>
      <c r="AD99" s="119" t="s">
        <v>215</v>
      </c>
      <c r="AE99" s="119" t="s">
        <v>133</v>
      </c>
      <c r="AF99" s="119">
        <v>2017</v>
      </c>
      <c r="AG99" s="137" t="s">
        <v>59</v>
      </c>
      <c r="AI99" s="120" t="s">
        <v>205</v>
      </c>
      <c r="AJ99" s="136"/>
      <c r="AK99" s="121" t="s">
        <v>205</v>
      </c>
      <c r="AL99" s="121" t="s">
        <v>205</v>
      </c>
      <c r="AM99" s="121" t="s">
        <v>205</v>
      </c>
      <c r="AP99" s="121" t="s">
        <v>205</v>
      </c>
      <c r="AQ99" s="121" t="s">
        <v>205</v>
      </c>
      <c r="AR99" s="121" t="s">
        <v>205</v>
      </c>
      <c r="AT99" s="121" t="s">
        <v>205</v>
      </c>
      <c r="AU99" s="246" t="s">
        <v>205</v>
      </c>
      <c r="AV99" s="120" t="s">
        <v>205</v>
      </c>
      <c r="AW99" s="138" t="s">
        <v>1525</v>
      </c>
      <c r="AX99" s="138" t="s">
        <v>1605</v>
      </c>
      <c r="AY99" s="138" t="s">
        <v>1540</v>
      </c>
      <c r="AZ99" s="141"/>
      <c r="BA99" s="138"/>
      <c r="BB99" s="138"/>
      <c r="BC99" s="140"/>
      <c r="BD99" s="120" t="s">
        <v>205</v>
      </c>
      <c r="BE99" s="138" t="s">
        <v>1539</v>
      </c>
      <c r="BF99" s="138" t="s">
        <v>1476</v>
      </c>
      <c r="BG99" s="140" t="s">
        <v>1478</v>
      </c>
      <c r="BH99" s="141" t="s">
        <v>205</v>
      </c>
      <c r="BI99" s="138" t="s">
        <v>1502</v>
      </c>
      <c r="BJ99" s="138" t="s">
        <v>1501</v>
      </c>
      <c r="BK99" s="138" t="s">
        <v>1500</v>
      </c>
      <c r="BL99" s="139" t="s">
        <v>2936</v>
      </c>
      <c r="BM99" s="138" t="s">
        <v>2937</v>
      </c>
      <c r="BN99" s="138" t="s">
        <v>2938</v>
      </c>
      <c r="BO99" s="138" t="s">
        <v>2939</v>
      </c>
      <c r="BP99" s="140" t="s">
        <v>2940</v>
      </c>
      <c r="BQ99" s="119" t="s">
        <v>73</v>
      </c>
      <c r="BR99" s="119" t="s">
        <v>73</v>
      </c>
      <c r="BS99" s="119" t="s">
        <v>73</v>
      </c>
      <c r="BT99" s="119" t="s">
        <v>73</v>
      </c>
      <c r="BU99" s="137" t="s">
        <v>73</v>
      </c>
      <c r="BV99" s="139" t="s">
        <v>33</v>
      </c>
      <c r="BW99" s="137" t="s">
        <v>1511</v>
      </c>
      <c r="BX99" s="119" t="s">
        <v>33</v>
      </c>
      <c r="CA99" s="141" t="str">
        <f t="shared" si="7"/>
        <v/>
      </c>
      <c r="CB99" s="123" t="str">
        <f t="shared" si="8"/>
        <v/>
      </c>
      <c r="CC99" s="123" t="str">
        <f t="shared" si="9"/>
        <v/>
      </c>
      <c r="CD99" s="123" t="str">
        <f t="shared" si="10"/>
        <v>x</v>
      </c>
      <c r="CE99" s="123" t="str">
        <f t="shared" si="11"/>
        <v/>
      </c>
      <c r="CF99" s="123" t="str">
        <f t="shared" si="12"/>
        <v/>
      </c>
      <c r="CG99" s="123" t="str">
        <f t="shared" si="13"/>
        <v/>
      </c>
      <c r="CI99" s="141" t="s">
        <v>2287</v>
      </c>
      <c r="CJ99" s="244"/>
      <c r="CK99" s="136"/>
    </row>
    <row r="100" spans="1:89" ht="17" thickBot="1" x14ac:dyDescent="0.25">
      <c r="A100" s="119" t="s">
        <v>2941</v>
      </c>
      <c r="B100" s="137" t="s">
        <v>2942</v>
      </c>
      <c r="C100" s="142" t="s">
        <v>1032</v>
      </c>
      <c r="D100" s="119" t="s">
        <v>437</v>
      </c>
      <c r="E100" s="119" t="s">
        <v>74</v>
      </c>
      <c r="F100" s="119" t="s">
        <v>74</v>
      </c>
      <c r="G100" s="137" t="s">
        <v>2943</v>
      </c>
      <c r="H100" s="237" t="s">
        <v>205</v>
      </c>
      <c r="I100" s="237" t="s">
        <v>205</v>
      </c>
      <c r="J100" s="237" t="s">
        <v>205</v>
      </c>
      <c r="K100" s="237" t="s">
        <v>205</v>
      </c>
      <c r="L100" s="237" t="s">
        <v>205</v>
      </c>
      <c r="M100" s="237"/>
      <c r="N100" s="237" t="s">
        <v>205</v>
      </c>
      <c r="O100" s="237"/>
      <c r="P100" s="237"/>
      <c r="Q100" s="237" t="s">
        <v>205</v>
      </c>
      <c r="R100" s="237" t="s">
        <v>205</v>
      </c>
      <c r="S100" s="237"/>
      <c r="T100" s="237" t="s">
        <v>205</v>
      </c>
      <c r="U100" s="237" t="s">
        <v>205</v>
      </c>
      <c r="V100" s="237"/>
      <c r="W100" s="237"/>
      <c r="X100" s="237" t="s">
        <v>205</v>
      </c>
      <c r="Y100" s="237" t="s">
        <v>205</v>
      </c>
      <c r="Z100" s="237"/>
      <c r="AA100" s="237"/>
      <c r="AB100" s="245" t="s">
        <v>205</v>
      </c>
      <c r="AC100" s="139" t="s">
        <v>377</v>
      </c>
      <c r="AD100" s="119" t="s">
        <v>53</v>
      </c>
      <c r="AE100" s="119" t="s">
        <v>32</v>
      </c>
      <c r="AF100" s="119">
        <v>2018</v>
      </c>
      <c r="AG100" s="137" t="s">
        <v>2944</v>
      </c>
      <c r="AH100" s="120" t="s">
        <v>205</v>
      </c>
      <c r="AI100" s="275" t="s">
        <v>205</v>
      </c>
      <c r="AJ100" s="278" t="s">
        <v>205</v>
      </c>
      <c r="AL100" s="121" t="s">
        <v>205</v>
      </c>
      <c r="AM100" s="121" t="s">
        <v>205</v>
      </c>
      <c r="AN100" s="121" t="s">
        <v>205</v>
      </c>
      <c r="AP100" s="121" t="s">
        <v>205</v>
      </c>
      <c r="AR100" s="121" t="s">
        <v>205</v>
      </c>
      <c r="AU100" s="246"/>
      <c r="AV100" s="120" t="s">
        <v>205</v>
      </c>
      <c r="AW100" s="138" t="s">
        <v>1516</v>
      </c>
      <c r="AX100" s="138" t="s">
        <v>1525</v>
      </c>
      <c r="AY100" s="138" t="s">
        <v>1540</v>
      </c>
      <c r="AZ100" s="141" t="s">
        <v>205</v>
      </c>
      <c r="BA100" s="138" t="s">
        <v>1480</v>
      </c>
      <c r="BB100" s="138"/>
      <c r="BC100" s="140"/>
      <c r="BD100" s="120" t="s">
        <v>205</v>
      </c>
      <c r="BE100" s="138" t="s">
        <v>1476</v>
      </c>
      <c r="BF100" s="138" t="s">
        <v>1539</v>
      </c>
      <c r="BG100" s="140"/>
      <c r="BH100" s="141" t="s">
        <v>205</v>
      </c>
      <c r="BI100" s="138" t="s">
        <v>1491</v>
      </c>
      <c r="BJ100" s="138" t="s">
        <v>1512</v>
      </c>
      <c r="BK100" s="138"/>
      <c r="BL100" s="139" t="s">
        <v>2945</v>
      </c>
      <c r="BP100" s="137"/>
      <c r="BQ100" s="119" t="s">
        <v>74</v>
      </c>
      <c r="BR100" s="119" t="s">
        <v>74</v>
      </c>
      <c r="BS100" s="119" t="s">
        <v>74</v>
      </c>
      <c r="BU100" s="137" t="s">
        <v>74</v>
      </c>
      <c r="BV100" s="139" t="s">
        <v>2944</v>
      </c>
      <c r="BW100" s="137" t="s">
        <v>1547</v>
      </c>
      <c r="BX100" s="119" t="s">
        <v>33</v>
      </c>
      <c r="BY100" s="119" t="s">
        <v>2946</v>
      </c>
      <c r="BZ100" s="119">
        <v>99</v>
      </c>
      <c r="CA100" s="141" t="str">
        <f t="shared" si="7"/>
        <v>x</v>
      </c>
      <c r="CB100" s="123" t="str">
        <f t="shared" si="8"/>
        <v>x</v>
      </c>
      <c r="CC100" s="123" t="str">
        <f t="shared" si="9"/>
        <v>x</v>
      </c>
      <c r="CD100" s="123" t="str">
        <f t="shared" si="10"/>
        <v>x</v>
      </c>
      <c r="CE100" s="123" t="str">
        <f t="shared" si="11"/>
        <v>x</v>
      </c>
      <c r="CF100" s="123" t="str">
        <f t="shared" si="12"/>
        <v>x</v>
      </c>
      <c r="CG100" s="123" t="str">
        <f t="shared" si="13"/>
        <v>x</v>
      </c>
      <c r="CI100" s="141" t="s">
        <v>2287</v>
      </c>
      <c r="CJ100" s="244"/>
      <c r="CK100" s="136"/>
    </row>
    <row r="101" spans="1:89" ht="17" thickBot="1" x14ac:dyDescent="0.25">
      <c r="A101" s="119" t="s">
        <v>2947</v>
      </c>
      <c r="B101" s="137" t="s">
        <v>2948</v>
      </c>
      <c r="C101" s="142" t="s">
        <v>2949</v>
      </c>
      <c r="D101" s="119" t="s">
        <v>52</v>
      </c>
      <c r="E101" s="119" t="s">
        <v>73</v>
      </c>
      <c r="F101" s="119" t="s">
        <v>73</v>
      </c>
      <c r="G101" s="137" t="s">
        <v>59</v>
      </c>
      <c r="H101" s="237"/>
      <c r="I101" s="237"/>
      <c r="J101" s="237"/>
      <c r="K101" s="237"/>
      <c r="L101" s="237"/>
      <c r="M101" s="237"/>
      <c r="N101" s="237"/>
      <c r="O101" s="237"/>
      <c r="P101" s="237"/>
      <c r="Q101" s="237"/>
      <c r="R101" s="237"/>
      <c r="S101" s="237" t="s">
        <v>205</v>
      </c>
      <c r="T101" s="237"/>
      <c r="U101" s="237"/>
      <c r="V101" s="237"/>
      <c r="W101" s="237"/>
      <c r="X101" s="237"/>
      <c r="Y101" s="237"/>
      <c r="Z101" s="237"/>
      <c r="AA101" s="237"/>
      <c r="AB101" s="245"/>
      <c r="AC101" s="269" t="s">
        <v>31</v>
      </c>
      <c r="AD101" s="119" t="s">
        <v>215</v>
      </c>
      <c r="AE101" s="119" t="s">
        <v>133</v>
      </c>
      <c r="AF101" s="119">
        <v>2018</v>
      </c>
      <c r="AG101" s="137" t="s">
        <v>59</v>
      </c>
      <c r="AI101" s="120" t="s">
        <v>205</v>
      </c>
      <c r="AJ101" s="136"/>
      <c r="AL101" s="121" t="s">
        <v>205</v>
      </c>
      <c r="AN101" s="121" t="s">
        <v>205</v>
      </c>
      <c r="AT101" s="121" t="s">
        <v>205</v>
      </c>
      <c r="AU101" s="246"/>
      <c r="AV101" s="120" t="s">
        <v>205</v>
      </c>
      <c r="AW101" s="138" t="s">
        <v>1540</v>
      </c>
      <c r="AX101" s="138"/>
      <c r="AY101" s="138"/>
      <c r="AZ101" s="141" t="s">
        <v>205</v>
      </c>
      <c r="BA101" s="138" t="s">
        <v>2373</v>
      </c>
      <c r="BB101" s="138" t="s">
        <v>1702</v>
      </c>
      <c r="BC101" s="140"/>
      <c r="BD101" s="120"/>
      <c r="BE101" s="138"/>
      <c r="BF101" s="138"/>
      <c r="BG101" s="140"/>
      <c r="BH101" s="141" t="s">
        <v>205</v>
      </c>
      <c r="BI101" s="138" t="s">
        <v>1646</v>
      </c>
      <c r="BJ101" s="138"/>
      <c r="BK101" s="138"/>
      <c r="BL101" s="139" t="s">
        <v>2950</v>
      </c>
      <c r="BM101" s="119" t="s">
        <v>2951</v>
      </c>
      <c r="BN101" s="138" t="s">
        <v>2952</v>
      </c>
      <c r="BO101" s="138" t="s">
        <v>2953</v>
      </c>
      <c r="BP101" s="137"/>
      <c r="BQ101" s="119" t="s">
        <v>74</v>
      </c>
      <c r="BR101" s="119" t="s">
        <v>73</v>
      </c>
      <c r="BS101" s="119" t="s">
        <v>73</v>
      </c>
      <c r="BT101" s="119" t="s">
        <v>73</v>
      </c>
      <c r="BU101" s="137" t="s">
        <v>73</v>
      </c>
      <c r="BV101" s="139" t="s">
        <v>33</v>
      </c>
      <c r="BW101" s="137" t="s">
        <v>1511</v>
      </c>
      <c r="BX101" s="119" t="s">
        <v>33</v>
      </c>
      <c r="CA101" s="141" t="str">
        <f t="shared" si="7"/>
        <v/>
      </c>
      <c r="CB101" s="123" t="str">
        <f t="shared" si="8"/>
        <v/>
      </c>
      <c r="CC101" s="123" t="str">
        <f t="shared" si="9"/>
        <v/>
      </c>
      <c r="CD101" s="123" t="str">
        <f t="shared" si="10"/>
        <v>x</v>
      </c>
      <c r="CE101" s="123" t="str">
        <f t="shared" si="11"/>
        <v/>
      </c>
      <c r="CF101" s="123" t="str">
        <f t="shared" si="12"/>
        <v/>
      </c>
      <c r="CG101" s="123" t="str">
        <f t="shared" si="13"/>
        <v/>
      </c>
      <c r="CI101" s="141" t="s">
        <v>2287</v>
      </c>
      <c r="CJ101" s="244"/>
      <c r="CK101" s="136"/>
    </row>
    <row r="102" spans="1:89" ht="17" thickBot="1" x14ac:dyDescent="0.25">
      <c r="A102" s="119" t="s">
        <v>2954</v>
      </c>
      <c r="B102" s="137" t="s">
        <v>2955</v>
      </c>
      <c r="C102" s="142" t="s">
        <v>2956</v>
      </c>
      <c r="D102" s="119" t="s">
        <v>34</v>
      </c>
      <c r="E102" s="119" t="s">
        <v>74</v>
      </c>
      <c r="F102" s="119" t="s">
        <v>73</v>
      </c>
      <c r="G102" s="279" t="s">
        <v>2957</v>
      </c>
      <c r="H102" s="237" t="s">
        <v>205</v>
      </c>
      <c r="I102" s="237" t="s">
        <v>205</v>
      </c>
      <c r="J102" s="237"/>
      <c r="K102" s="237"/>
      <c r="L102" s="237"/>
      <c r="M102" s="237"/>
      <c r="N102" s="237" t="s">
        <v>205</v>
      </c>
      <c r="O102" s="237"/>
      <c r="P102" s="237"/>
      <c r="Q102" s="237" t="s">
        <v>205</v>
      </c>
      <c r="R102" s="237" t="s">
        <v>205</v>
      </c>
      <c r="S102" s="237" t="s">
        <v>205</v>
      </c>
      <c r="T102" s="237"/>
      <c r="U102" s="237"/>
      <c r="V102" s="237"/>
      <c r="W102" s="237"/>
      <c r="X102" s="237"/>
      <c r="Y102" s="237"/>
      <c r="Z102" s="237"/>
      <c r="AA102" s="237"/>
      <c r="AB102" s="245"/>
      <c r="AC102" s="269" t="s">
        <v>31</v>
      </c>
      <c r="AD102" s="119" t="s">
        <v>215</v>
      </c>
      <c r="AE102" s="119" t="s">
        <v>133</v>
      </c>
      <c r="AF102" s="119">
        <v>2010</v>
      </c>
      <c r="AG102" s="137" t="s">
        <v>2096</v>
      </c>
      <c r="AI102" s="120" t="s">
        <v>205</v>
      </c>
      <c r="AJ102" s="136"/>
      <c r="AL102" s="121" t="s">
        <v>205</v>
      </c>
      <c r="AU102" s="246"/>
      <c r="AV102" s="120" t="s">
        <v>205</v>
      </c>
      <c r="AW102" s="138" t="s">
        <v>2537</v>
      </c>
      <c r="AX102" s="138" t="s">
        <v>2147</v>
      </c>
      <c r="AY102" s="138" t="s">
        <v>1605</v>
      </c>
      <c r="AZ102" s="141" t="s">
        <v>205</v>
      </c>
      <c r="BA102" s="138" t="s">
        <v>2014</v>
      </c>
      <c r="BB102" s="138"/>
      <c r="BC102" s="140"/>
      <c r="BD102" s="120" t="s">
        <v>205</v>
      </c>
      <c r="BE102" s="138" t="s">
        <v>1539</v>
      </c>
      <c r="BF102" s="138" t="s">
        <v>1899</v>
      </c>
      <c r="BG102" s="140"/>
      <c r="BH102" s="141" t="s">
        <v>205</v>
      </c>
      <c r="BI102" s="138" t="s">
        <v>1502</v>
      </c>
      <c r="BJ102" s="138" t="s">
        <v>1501</v>
      </c>
      <c r="BK102" s="138" t="s">
        <v>1500</v>
      </c>
      <c r="BL102" s="139" t="s">
        <v>2958</v>
      </c>
      <c r="BP102" s="137"/>
      <c r="BR102" s="119" t="s">
        <v>74</v>
      </c>
      <c r="BS102" s="119" t="s">
        <v>74</v>
      </c>
      <c r="BU102" s="137"/>
      <c r="BV102" s="139" t="s">
        <v>33</v>
      </c>
      <c r="BW102" s="137" t="s">
        <v>1511</v>
      </c>
      <c r="BX102" s="119" t="s">
        <v>33</v>
      </c>
      <c r="BY102" s="119" t="s">
        <v>2959</v>
      </c>
      <c r="CA102" s="141" t="str">
        <f t="shared" si="7"/>
        <v>x</v>
      </c>
      <c r="CB102" s="123" t="str">
        <f t="shared" si="8"/>
        <v/>
      </c>
      <c r="CC102" s="123" t="str">
        <f t="shared" si="9"/>
        <v/>
      </c>
      <c r="CD102" s="123" t="str">
        <f t="shared" si="10"/>
        <v>x</v>
      </c>
      <c r="CE102" s="123" t="str">
        <f t="shared" si="11"/>
        <v/>
      </c>
      <c r="CF102" s="123" t="str">
        <f t="shared" si="12"/>
        <v/>
      </c>
      <c r="CG102" s="123" t="str">
        <f t="shared" si="13"/>
        <v/>
      </c>
      <c r="CI102" s="141" t="s">
        <v>2287</v>
      </c>
      <c r="CJ102" s="244"/>
      <c r="CK102" s="136"/>
    </row>
    <row r="103" spans="1:89" ht="17" thickBot="1" x14ac:dyDescent="0.25">
      <c r="A103" s="277" t="s">
        <v>2960</v>
      </c>
      <c r="B103" s="137" t="s">
        <v>2961</v>
      </c>
      <c r="C103" s="247" t="s">
        <v>2962</v>
      </c>
      <c r="D103" s="119" t="s">
        <v>34</v>
      </c>
      <c r="E103" s="119" t="s">
        <v>74</v>
      </c>
      <c r="F103" s="119" t="s">
        <v>73</v>
      </c>
      <c r="G103" s="137" t="s">
        <v>2963</v>
      </c>
      <c r="H103" s="237"/>
      <c r="I103" s="237"/>
      <c r="J103" s="237"/>
      <c r="K103" s="237" t="s">
        <v>205</v>
      </c>
      <c r="L103" s="237" t="s">
        <v>205</v>
      </c>
      <c r="M103" s="237"/>
      <c r="N103" s="237"/>
      <c r="O103" s="237"/>
      <c r="P103" s="237"/>
      <c r="Q103" s="237"/>
      <c r="R103" s="237"/>
      <c r="S103" s="237"/>
      <c r="T103" s="237"/>
      <c r="U103" s="237"/>
      <c r="V103" s="237"/>
      <c r="W103" s="237"/>
      <c r="X103" s="237"/>
      <c r="Y103" s="237"/>
      <c r="Z103" s="237"/>
      <c r="AA103" s="237"/>
      <c r="AB103" s="245"/>
      <c r="AC103" s="269" t="s">
        <v>31</v>
      </c>
      <c r="AD103" s="119" t="s">
        <v>2964</v>
      </c>
      <c r="AE103" s="119" t="s">
        <v>133</v>
      </c>
      <c r="AF103" s="119">
        <v>2013</v>
      </c>
      <c r="AG103" s="137" t="s">
        <v>2963</v>
      </c>
      <c r="AI103" s="120"/>
      <c r="AJ103" s="136"/>
      <c r="AP103" s="121" t="s">
        <v>205</v>
      </c>
      <c r="AQ103" s="121" t="s">
        <v>205</v>
      </c>
      <c r="AS103" s="121" t="s">
        <v>205</v>
      </c>
      <c r="AU103" s="246"/>
      <c r="AV103" s="120"/>
      <c r="AW103" s="138"/>
      <c r="AX103" s="138"/>
      <c r="AY103" s="138"/>
      <c r="AZ103" s="141"/>
      <c r="BA103" s="138"/>
      <c r="BB103" s="138"/>
      <c r="BC103" s="140"/>
      <c r="BD103" s="120" t="s">
        <v>205</v>
      </c>
      <c r="BE103" s="138" t="s">
        <v>1513</v>
      </c>
      <c r="BF103" s="138"/>
      <c r="BG103" s="140"/>
      <c r="BH103" s="141" t="s">
        <v>205</v>
      </c>
      <c r="BI103" s="138" t="s">
        <v>1501</v>
      </c>
      <c r="BJ103" s="138"/>
      <c r="BK103" s="138"/>
      <c r="BL103" s="139" t="s">
        <v>2965</v>
      </c>
      <c r="BM103" s="119" t="s">
        <v>2966</v>
      </c>
      <c r="BN103" s="119" t="s">
        <v>2967</v>
      </c>
      <c r="BP103" s="137"/>
      <c r="BQ103" s="119" t="s">
        <v>74</v>
      </c>
      <c r="BR103" s="119" t="s">
        <v>73</v>
      </c>
      <c r="BS103" s="119" t="s">
        <v>73</v>
      </c>
      <c r="BT103" s="119" t="s">
        <v>73</v>
      </c>
      <c r="BU103" s="137" t="s">
        <v>73</v>
      </c>
      <c r="BV103" s="139" t="s">
        <v>2963</v>
      </c>
      <c r="BW103" s="137" t="s">
        <v>1919</v>
      </c>
      <c r="BX103" s="119" t="s">
        <v>33</v>
      </c>
      <c r="BZ103" s="119">
        <v>98</v>
      </c>
      <c r="CA103" s="141" t="str">
        <f t="shared" si="7"/>
        <v/>
      </c>
      <c r="CB103" s="123" t="str">
        <f t="shared" si="8"/>
        <v/>
      </c>
      <c r="CC103" s="123" t="str">
        <f t="shared" si="9"/>
        <v>x</v>
      </c>
      <c r="CD103" s="123" t="str">
        <f t="shared" si="10"/>
        <v/>
      </c>
      <c r="CE103" s="123" t="str">
        <f t="shared" si="11"/>
        <v/>
      </c>
      <c r="CF103" s="123" t="str">
        <f t="shared" si="12"/>
        <v/>
      </c>
      <c r="CG103" s="123" t="str">
        <f t="shared" si="13"/>
        <v/>
      </c>
      <c r="CI103" s="141" t="s">
        <v>2287</v>
      </c>
      <c r="CJ103" s="244"/>
      <c r="CK103" s="136"/>
    </row>
    <row r="104" spans="1:89" ht="17" thickBot="1" x14ac:dyDescent="0.25">
      <c r="A104" s="119" t="s">
        <v>2968</v>
      </c>
      <c r="B104" s="137" t="s">
        <v>2969</v>
      </c>
      <c r="C104" s="142" t="s">
        <v>2970</v>
      </c>
      <c r="D104" s="119" t="s">
        <v>52</v>
      </c>
      <c r="E104" s="119" t="s">
        <v>73</v>
      </c>
      <c r="F104" s="119" t="s">
        <v>73</v>
      </c>
      <c r="G104" s="137" t="s">
        <v>2575</v>
      </c>
      <c r="H104" s="237"/>
      <c r="I104" s="237"/>
      <c r="J104" s="237"/>
      <c r="K104" s="237"/>
      <c r="L104" s="237"/>
      <c r="M104" s="237"/>
      <c r="N104" s="237"/>
      <c r="O104" s="237"/>
      <c r="P104" s="237"/>
      <c r="Q104" s="237"/>
      <c r="R104" s="237"/>
      <c r="S104" s="237"/>
      <c r="T104" s="237"/>
      <c r="U104" s="237"/>
      <c r="V104" s="237"/>
      <c r="W104" s="237"/>
      <c r="X104" s="237"/>
      <c r="Y104" s="237"/>
      <c r="Z104" s="237"/>
      <c r="AA104" s="237"/>
      <c r="AB104" s="245" t="s">
        <v>205</v>
      </c>
      <c r="AC104" s="269" t="s">
        <v>31</v>
      </c>
      <c r="AD104" s="119" t="s">
        <v>215</v>
      </c>
      <c r="AE104" s="119" t="s">
        <v>133</v>
      </c>
      <c r="AF104" s="119">
        <v>2015</v>
      </c>
      <c r="AG104" s="137" t="s">
        <v>67</v>
      </c>
      <c r="AH104" s="120" t="s">
        <v>205</v>
      </c>
      <c r="AI104" s="275"/>
      <c r="AJ104" s="278" t="s">
        <v>205</v>
      </c>
      <c r="AS104" s="121" t="s">
        <v>205</v>
      </c>
      <c r="AU104" s="246"/>
      <c r="AV104" s="120"/>
      <c r="AW104" s="138"/>
      <c r="AX104" s="138"/>
      <c r="AY104" s="138"/>
      <c r="AZ104" s="141" t="s">
        <v>205</v>
      </c>
      <c r="BA104" s="138" t="s">
        <v>2766</v>
      </c>
      <c r="BB104" s="138"/>
      <c r="BC104" s="140"/>
      <c r="BD104" s="120"/>
      <c r="BE104" s="138"/>
      <c r="BF104" s="138"/>
      <c r="BG104" s="140"/>
      <c r="BH104" s="141" t="s">
        <v>205</v>
      </c>
      <c r="BI104" s="138" t="s">
        <v>2005</v>
      </c>
      <c r="BJ104" s="138"/>
      <c r="BK104" s="138"/>
      <c r="BL104" s="139" t="s">
        <v>2971</v>
      </c>
      <c r="BM104" s="138" t="s">
        <v>2972</v>
      </c>
      <c r="BP104" s="137"/>
      <c r="BQ104" s="119" t="s">
        <v>73</v>
      </c>
      <c r="BR104" s="119" t="s">
        <v>73</v>
      </c>
      <c r="BS104" s="119" t="s">
        <v>73</v>
      </c>
      <c r="BT104" s="119" t="s">
        <v>73</v>
      </c>
      <c r="BU104" s="137" t="s">
        <v>73</v>
      </c>
      <c r="BV104" s="139" t="s">
        <v>67</v>
      </c>
      <c r="BW104" s="137" t="s">
        <v>1489</v>
      </c>
      <c r="BX104" s="119" t="s">
        <v>33</v>
      </c>
      <c r="BY104" s="119" t="s">
        <v>2973</v>
      </c>
      <c r="BZ104" s="119">
        <v>105</v>
      </c>
      <c r="CA104" s="141" t="str">
        <f t="shared" si="7"/>
        <v/>
      </c>
      <c r="CB104" s="123" t="str">
        <f t="shared" si="8"/>
        <v/>
      </c>
      <c r="CC104" s="123" t="str">
        <f t="shared" si="9"/>
        <v/>
      </c>
      <c r="CD104" s="123" t="str">
        <f t="shared" si="10"/>
        <v/>
      </c>
      <c r="CE104" s="123" t="str">
        <f t="shared" si="11"/>
        <v/>
      </c>
      <c r="CF104" s="123" t="str">
        <f t="shared" si="12"/>
        <v/>
      </c>
      <c r="CG104" s="123" t="str">
        <f t="shared" si="13"/>
        <v>x</v>
      </c>
      <c r="CI104" s="141" t="s">
        <v>2287</v>
      </c>
      <c r="CJ104" s="244"/>
      <c r="CK104" s="136"/>
    </row>
    <row r="105" spans="1:89" ht="17" thickBot="1" x14ac:dyDescent="0.25">
      <c r="A105" s="119" t="s">
        <v>2974</v>
      </c>
      <c r="B105" s="137" t="s">
        <v>2975</v>
      </c>
      <c r="C105" s="142" t="s">
        <v>2976</v>
      </c>
      <c r="D105" s="119" t="s">
        <v>437</v>
      </c>
      <c r="E105" s="119" t="s">
        <v>74</v>
      </c>
      <c r="F105" s="119" t="s">
        <v>74</v>
      </c>
      <c r="G105" s="137" t="s">
        <v>2897</v>
      </c>
      <c r="H105" s="237" t="s">
        <v>205</v>
      </c>
      <c r="I105" s="237" t="s">
        <v>205</v>
      </c>
      <c r="J105" s="237" t="s">
        <v>205</v>
      </c>
      <c r="K105" s="237" t="s">
        <v>205</v>
      </c>
      <c r="L105" s="237" t="s">
        <v>205</v>
      </c>
      <c r="M105" s="237" t="s">
        <v>205</v>
      </c>
      <c r="N105" s="237" t="s">
        <v>205</v>
      </c>
      <c r="O105" s="237" t="s">
        <v>205</v>
      </c>
      <c r="P105" s="237"/>
      <c r="Q105" s="237" t="s">
        <v>205</v>
      </c>
      <c r="R105" s="237" t="s">
        <v>205</v>
      </c>
      <c r="S105" s="237" t="s">
        <v>205</v>
      </c>
      <c r="T105" s="237"/>
      <c r="U105" s="237"/>
      <c r="V105" s="237"/>
      <c r="W105" s="237"/>
      <c r="X105" s="237" t="s">
        <v>205</v>
      </c>
      <c r="Y105" s="237"/>
      <c r="Z105" s="237"/>
      <c r="AA105" s="237"/>
      <c r="AB105" s="245" t="s">
        <v>205</v>
      </c>
      <c r="AC105" s="269" t="s">
        <v>31</v>
      </c>
      <c r="AD105" s="119" t="s">
        <v>215</v>
      </c>
      <c r="AE105" s="119" t="s">
        <v>133</v>
      </c>
      <c r="AF105" s="119">
        <v>2008</v>
      </c>
      <c r="AG105" s="137" t="s">
        <v>2977</v>
      </c>
      <c r="AI105" s="120" t="s">
        <v>205</v>
      </c>
      <c r="AJ105" s="136"/>
      <c r="AK105" s="121" t="s">
        <v>205</v>
      </c>
      <c r="AL105" s="121" t="s">
        <v>205</v>
      </c>
      <c r="AM105" s="121" t="s">
        <v>205</v>
      </c>
      <c r="AO105" s="121" t="s">
        <v>205</v>
      </c>
      <c r="AQ105" s="121" t="s">
        <v>205</v>
      </c>
      <c r="AR105" s="121" t="s">
        <v>205</v>
      </c>
      <c r="AS105" s="121" t="s">
        <v>205</v>
      </c>
      <c r="AU105" s="246" t="s">
        <v>205</v>
      </c>
      <c r="AV105" s="120" t="s">
        <v>205</v>
      </c>
      <c r="AW105" s="138" t="s">
        <v>1517</v>
      </c>
      <c r="AX105" s="138" t="s">
        <v>1516</v>
      </c>
      <c r="AY105" s="138" t="s">
        <v>1504</v>
      </c>
      <c r="AZ105" s="141" t="s">
        <v>205</v>
      </c>
      <c r="BA105" s="138" t="s">
        <v>2978</v>
      </c>
      <c r="BB105" s="138" t="s">
        <v>1720</v>
      </c>
      <c r="BC105" s="140" t="s">
        <v>2014</v>
      </c>
      <c r="BD105" s="120" t="s">
        <v>205</v>
      </c>
      <c r="BE105" s="138" t="s">
        <v>1513</v>
      </c>
      <c r="BF105" s="138" t="s">
        <v>1539</v>
      </c>
      <c r="BG105" s="140" t="s">
        <v>1625</v>
      </c>
      <c r="BH105" s="141" t="s">
        <v>205</v>
      </c>
      <c r="BI105" s="138" t="s">
        <v>1502</v>
      </c>
      <c r="BJ105" s="138" t="s">
        <v>1500</v>
      </c>
      <c r="BK105" s="138" t="s">
        <v>1501</v>
      </c>
      <c r="BL105" s="139" t="s">
        <v>2979</v>
      </c>
      <c r="BM105" s="138" t="s">
        <v>2980</v>
      </c>
      <c r="BP105" s="137"/>
      <c r="BQ105" s="119" t="s">
        <v>74</v>
      </c>
      <c r="BR105" s="119" t="s">
        <v>73</v>
      </c>
      <c r="BS105" s="119" t="s">
        <v>74</v>
      </c>
      <c r="BT105" s="119" t="s">
        <v>73</v>
      </c>
      <c r="BU105" s="137" t="s">
        <v>74</v>
      </c>
      <c r="BV105" s="139" t="s">
        <v>2981</v>
      </c>
      <c r="BW105" s="137" t="s">
        <v>1919</v>
      </c>
      <c r="BX105" s="119" t="s">
        <v>33</v>
      </c>
      <c r="BY105" s="119" t="s">
        <v>2982</v>
      </c>
      <c r="BZ105" s="119">
        <v>102</v>
      </c>
      <c r="CA105" s="141" t="str">
        <f t="shared" si="7"/>
        <v>x</v>
      </c>
      <c r="CB105" s="123" t="str">
        <f t="shared" si="8"/>
        <v>x</v>
      </c>
      <c r="CC105" s="123" t="str">
        <f t="shared" si="9"/>
        <v>x</v>
      </c>
      <c r="CD105" s="123" t="str">
        <f t="shared" si="10"/>
        <v>x</v>
      </c>
      <c r="CE105" s="123" t="str">
        <f t="shared" si="11"/>
        <v>x</v>
      </c>
      <c r="CF105" s="123" t="str">
        <f t="shared" si="12"/>
        <v/>
      </c>
      <c r="CG105" s="123" t="str">
        <f t="shared" si="13"/>
        <v>x</v>
      </c>
      <c r="CI105" s="141" t="s">
        <v>2287</v>
      </c>
      <c r="CJ105" s="244"/>
      <c r="CK105" s="136"/>
    </row>
    <row r="106" spans="1:89" ht="17" thickBot="1" x14ac:dyDescent="0.25">
      <c r="A106" s="119" t="s">
        <v>2983</v>
      </c>
      <c r="B106" s="137" t="s">
        <v>2984</v>
      </c>
      <c r="C106" s="142" t="s">
        <v>2985</v>
      </c>
      <c r="D106" s="119" t="s">
        <v>437</v>
      </c>
      <c r="E106" s="119" t="s">
        <v>74</v>
      </c>
      <c r="F106" s="119" t="s">
        <v>74</v>
      </c>
      <c r="G106" s="137" t="s">
        <v>468</v>
      </c>
      <c r="H106" s="237" t="s">
        <v>205</v>
      </c>
      <c r="I106" s="237"/>
      <c r="J106" s="237" t="s">
        <v>205</v>
      </c>
      <c r="K106" s="237"/>
      <c r="L106" s="237"/>
      <c r="M106" s="237"/>
      <c r="N106" s="237" t="s">
        <v>205</v>
      </c>
      <c r="O106" s="237" t="s">
        <v>205</v>
      </c>
      <c r="P106" s="237"/>
      <c r="Q106" s="237" t="s">
        <v>205</v>
      </c>
      <c r="R106" s="237"/>
      <c r="S106" s="237"/>
      <c r="T106" s="237"/>
      <c r="U106" s="237" t="s">
        <v>205</v>
      </c>
      <c r="V106" s="237"/>
      <c r="W106" s="237"/>
      <c r="X106" s="237"/>
      <c r="Y106" s="237"/>
      <c r="Z106" s="237"/>
      <c r="AA106" s="237"/>
      <c r="AB106" s="245" t="s">
        <v>205</v>
      </c>
      <c r="AC106" s="269" t="s">
        <v>31</v>
      </c>
      <c r="AD106" s="119" t="s">
        <v>215</v>
      </c>
      <c r="AE106" s="119" t="s">
        <v>133</v>
      </c>
      <c r="AF106" s="119">
        <v>2010</v>
      </c>
      <c r="AG106" s="137" t="s">
        <v>468</v>
      </c>
      <c r="AH106" s="120" t="s">
        <v>205</v>
      </c>
      <c r="AI106" s="275" t="s">
        <v>205</v>
      </c>
      <c r="AJ106" s="278" t="s">
        <v>205</v>
      </c>
      <c r="AK106" s="121" t="s">
        <v>205</v>
      </c>
      <c r="AL106" s="121" t="s">
        <v>205</v>
      </c>
      <c r="AM106" s="121" t="s">
        <v>205</v>
      </c>
      <c r="AN106" s="121" t="s">
        <v>205</v>
      </c>
      <c r="AO106" s="121" t="s">
        <v>205</v>
      </c>
      <c r="AP106" s="121" t="s">
        <v>205</v>
      </c>
      <c r="AQ106" s="121" t="s">
        <v>205</v>
      </c>
      <c r="AR106" s="121" t="s">
        <v>205</v>
      </c>
      <c r="AS106" s="121" t="s">
        <v>205</v>
      </c>
      <c r="AU106" s="246" t="s">
        <v>205</v>
      </c>
      <c r="AV106" s="120" t="s">
        <v>205</v>
      </c>
      <c r="AW106" s="138" t="s">
        <v>2537</v>
      </c>
      <c r="AX106" s="138" t="s">
        <v>1540</v>
      </c>
      <c r="AY106" s="138"/>
      <c r="AZ106" s="141" t="s">
        <v>205</v>
      </c>
      <c r="BA106" s="138" t="s">
        <v>1702</v>
      </c>
      <c r="BB106" s="138" t="s">
        <v>1515</v>
      </c>
      <c r="BC106" s="140" t="s">
        <v>2637</v>
      </c>
      <c r="BD106" s="120" t="s">
        <v>205</v>
      </c>
      <c r="BE106" s="138" t="s">
        <v>1871</v>
      </c>
      <c r="BF106" s="138" t="s">
        <v>1476</v>
      </c>
      <c r="BG106" s="140" t="s">
        <v>2986</v>
      </c>
      <c r="BH106" s="141" t="s">
        <v>205</v>
      </c>
      <c r="BI106" s="138" t="s">
        <v>1502</v>
      </c>
      <c r="BJ106" s="138" t="s">
        <v>1491</v>
      </c>
      <c r="BK106" s="138"/>
      <c r="BL106" s="139" t="s">
        <v>2987</v>
      </c>
      <c r="BM106" s="119" t="s">
        <v>2988</v>
      </c>
      <c r="BN106" s="119" t="s">
        <v>2989</v>
      </c>
      <c r="BO106" s="119" t="s">
        <v>2990</v>
      </c>
      <c r="BP106" s="137" t="s">
        <v>2991</v>
      </c>
      <c r="BQ106" s="119" t="s">
        <v>73</v>
      </c>
      <c r="BR106" s="119" t="s">
        <v>74</v>
      </c>
      <c r="BS106" s="119" t="s">
        <v>74</v>
      </c>
      <c r="BT106" s="119" t="s">
        <v>73</v>
      </c>
      <c r="BU106" s="137" t="s">
        <v>74</v>
      </c>
      <c r="BV106" s="139" t="s">
        <v>468</v>
      </c>
      <c r="BW106" s="137" t="s">
        <v>1574</v>
      </c>
      <c r="BX106" s="119" t="s">
        <v>33</v>
      </c>
      <c r="BY106" s="119" t="s">
        <v>2992</v>
      </c>
      <c r="BZ106" s="119">
        <v>116</v>
      </c>
      <c r="CA106" s="141" t="str">
        <f t="shared" si="7"/>
        <v>x</v>
      </c>
      <c r="CB106" s="123" t="str">
        <f t="shared" si="8"/>
        <v>x</v>
      </c>
      <c r="CC106" s="123" t="str">
        <f t="shared" si="9"/>
        <v/>
      </c>
      <c r="CD106" s="123" t="str">
        <f t="shared" si="10"/>
        <v>x</v>
      </c>
      <c r="CE106" s="123" t="str">
        <f t="shared" si="11"/>
        <v>x</v>
      </c>
      <c r="CF106" s="123" t="str">
        <f t="shared" si="12"/>
        <v/>
      </c>
      <c r="CG106" s="123" t="str">
        <f t="shared" si="13"/>
        <v>x</v>
      </c>
      <c r="CI106" s="141" t="s">
        <v>2287</v>
      </c>
      <c r="CJ106" s="244"/>
      <c r="CK106" s="136"/>
    </row>
    <row r="107" spans="1:89" ht="17" thickBot="1" x14ac:dyDescent="0.25">
      <c r="A107" s="119" t="s">
        <v>2993</v>
      </c>
      <c r="B107" s="137" t="s">
        <v>2994</v>
      </c>
      <c r="C107" s="142" t="s">
        <v>2995</v>
      </c>
      <c r="D107" s="119" t="s">
        <v>437</v>
      </c>
      <c r="E107" s="119" t="s">
        <v>74</v>
      </c>
      <c r="F107" s="119" t="s">
        <v>74</v>
      </c>
      <c r="G107" s="137" t="s">
        <v>2996</v>
      </c>
      <c r="H107" s="237"/>
      <c r="I107" s="237"/>
      <c r="J107" s="237"/>
      <c r="K107" s="237" t="s">
        <v>205</v>
      </c>
      <c r="L107" s="237" t="s">
        <v>205</v>
      </c>
      <c r="M107" s="237"/>
      <c r="N107" s="237"/>
      <c r="O107" s="237"/>
      <c r="P107" s="237"/>
      <c r="Q107" s="237"/>
      <c r="R107" s="237"/>
      <c r="S107" s="237"/>
      <c r="T107" s="237"/>
      <c r="U107" s="237" t="s">
        <v>205</v>
      </c>
      <c r="V107" s="237"/>
      <c r="W107" s="237"/>
      <c r="X107" s="237"/>
      <c r="Y107" s="237"/>
      <c r="Z107" s="237"/>
      <c r="AA107" s="237"/>
      <c r="AB107" s="245"/>
      <c r="AC107" s="139" t="s">
        <v>363</v>
      </c>
      <c r="AD107" s="119" t="s">
        <v>363</v>
      </c>
      <c r="AE107" s="119" t="s">
        <v>200</v>
      </c>
      <c r="AF107" s="119">
        <v>2015</v>
      </c>
      <c r="AG107" s="137" t="s">
        <v>2914</v>
      </c>
      <c r="AI107" s="120"/>
      <c r="AJ107" s="136"/>
      <c r="AK107" s="121" t="s">
        <v>205</v>
      </c>
      <c r="AL107" s="121" t="s">
        <v>205</v>
      </c>
      <c r="AO107" s="121" t="s">
        <v>205</v>
      </c>
      <c r="AP107" s="121" t="s">
        <v>205</v>
      </c>
      <c r="AQ107" s="121" t="s">
        <v>205</v>
      </c>
      <c r="AS107" s="121" t="s">
        <v>205</v>
      </c>
      <c r="AU107" s="246" t="s">
        <v>205</v>
      </c>
      <c r="AV107" s="120" t="s">
        <v>205</v>
      </c>
      <c r="AW107" s="138" t="s">
        <v>1517</v>
      </c>
      <c r="AX107" s="138" t="s">
        <v>1516</v>
      </c>
      <c r="AY107" s="138" t="s">
        <v>2537</v>
      </c>
      <c r="AZ107" s="141" t="s">
        <v>205</v>
      </c>
      <c r="BA107" s="138" t="s">
        <v>1515</v>
      </c>
      <c r="BB107" s="138" t="s">
        <v>1702</v>
      </c>
      <c r="BC107" s="140" t="s">
        <v>1514</v>
      </c>
      <c r="BD107" s="120" t="s">
        <v>205</v>
      </c>
      <c r="BE107" s="138" t="s">
        <v>1513</v>
      </c>
      <c r="BF107" s="138"/>
      <c r="BG107" s="140"/>
      <c r="BH107" s="141" t="s">
        <v>205</v>
      </c>
      <c r="BI107" s="138" t="s">
        <v>1501</v>
      </c>
      <c r="BJ107" s="138" t="s">
        <v>1500</v>
      </c>
      <c r="BK107" s="138"/>
      <c r="BL107" s="139" t="s">
        <v>2997</v>
      </c>
      <c r="BM107" s="119" t="s">
        <v>2998</v>
      </c>
      <c r="BN107" s="119" t="s">
        <v>2999</v>
      </c>
      <c r="BO107" s="119" t="s">
        <v>3000</v>
      </c>
      <c r="BP107" s="137"/>
      <c r="BQ107" s="119" t="s">
        <v>74</v>
      </c>
      <c r="BR107" s="119" t="s">
        <v>74</v>
      </c>
      <c r="BS107" s="119" t="s">
        <v>73</v>
      </c>
      <c r="BT107" s="119" t="s">
        <v>73</v>
      </c>
      <c r="BU107" s="137" t="s">
        <v>74</v>
      </c>
      <c r="BV107" s="139" t="s">
        <v>3001</v>
      </c>
      <c r="BW107" s="137" t="s">
        <v>1574</v>
      </c>
      <c r="BX107" s="119" t="s">
        <v>33</v>
      </c>
      <c r="BZ107" s="119">
        <v>96</v>
      </c>
      <c r="CA107" s="141" t="str">
        <f t="shared" si="7"/>
        <v/>
      </c>
      <c r="CB107" s="123" t="str">
        <f t="shared" si="8"/>
        <v/>
      </c>
      <c r="CC107" s="123" t="str">
        <f t="shared" si="9"/>
        <v>x</v>
      </c>
      <c r="CD107" s="123" t="str">
        <f t="shared" si="10"/>
        <v/>
      </c>
      <c r="CE107" s="123" t="str">
        <f t="shared" si="11"/>
        <v>x</v>
      </c>
      <c r="CF107" s="123" t="str">
        <f t="shared" si="12"/>
        <v/>
      </c>
      <c r="CG107" s="123" t="str">
        <f t="shared" si="13"/>
        <v/>
      </c>
      <c r="CI107" s="141" t="s">
        <v>2287</v>
      </c>
      <c r="CJ107" s="244"/>
      <c r="CK107" s="136"/>
    </row>
    <row r="108" spans="1:89" ht="17" thickBot="1" x14ac:dyDescent="0.25">
      <c r="A108" s="119" t="s">
        <v>3002</v>
      </c>
      <c r="B108" s="137" t="s">
        <v>3003</v>
      </c>
      <c r="C108" s="142" t="s">
        <v>3004</v>
      </c>
      <c r="D108" s="119" t="s">
        <v>34</v>
      </c>
      <c r="E108" s="119" t="s">
        <v>74</v>
      </c>
      <c r="F108" s="119" t="s">
        <v>73</v>
      </c>
      <c r="G108" s="137" t="s">
        <v>2339</v>
      </c>
      <c r="H108" s="237"/>
      <c r="I108" s="237"/>
      <c r="J108" s="237"/>
      <c r="K108" s="237"/>
      <c r="L108" s="237"/>
      <c r="M108" s="237"/>
      <c r="N108" s="237"/>
      <c r="O108" s="237"/>
      <c r="P108" s="237"/>
      <c r="Q108" s="237"/>
      <c r="R108" s="237"/>
      <c r="S108" s="237"/>
      <c r="T108" s="237"/>
      <c r="U108" s="237"/>
      <c r="V108" s="237"/>
      <c r="W108" s="237"/>
      <c r="X108" s="237"/>
      <c r="Y108" s="237" t="s">
        <v>205</v>
      </c>
      <c r="Z108" s="237"/>
      <c r="AA108" s="237"/>
      <c r="AB108" s="245" t="s">
        <v>205</v>
      </c>
      <c r="AC108" s="269" t="s">
        <v>31</v>
      </c>
      <c r="AD108" s="119" t="s">
        <v>215</v>
      </c>
      <c r="AE108" s="119" t="s">
        <v>133</v>
      </c>
      <c r="AF108" s="119">
        <v>2016</v>
      </c>
      <c r="AG108" s="137" t="s">
        <v>2502</v>
      </c>
      <c r="AH108" s="120" t="s">
        <v>205</v>
      </c>
      <c r="AI108" s="275"/>
      <c r="AJ108" s="278" t="s">
        <v>205</v>
      </c>
      <c r="AL108" s="121" t="s">
        <v>205</v>
      </c>
      <c r="AQ108" s="121" t="s">
        <v>205</v>
      </c>
      <c r="AR108" s="121" t="s">
        <v>205</v>
      </c>
      <c r="AS108" s="121" t="s">
        <v>205</v>
      </c>
      <c r="AU108" s="246" t="s">
        <v>205</v>
      </c>
      <c r="AV108" s="120" t="s">
        <v>205</v>
      </c>
      <c r="AW108" s="138" t="s">
        <v>1540</v>
      </c>
      <c r="AX108" s="138" t="s">
        <v>1605</v>
      </c>
      <c r="AY108" s="138" t="s">
        <v>1585</v>
      </c>
      <c r="AZ108" s="141" t="s">
        <v>205</v>
      </c>
      <c r="BA108" s="138" t="s">
        <v>1702</v>
      </c>
      <c r="BB108" s="138" t="s">
        <v>1515</v>
      </c>
      <c r="BC108" s="140"/>
      <c r="BD108" s="120" t="s">
        <v>205</v>
      </c>
      <c r="BE108" s="138" t="s">
        <v>1513</v>
      </c>
      <c r="BF108" s="138" t="s">
        <v>1598</v>
      </c>
      <c r="BG108" s="140" t="s">
        <v>1855</v>
      </c>
      <c r="BH108" s="141" t="s">
        <v>205</v>
      </c>
      <c r="BI108" s="138" t="s">
        <v>1500</v>
      </c>
      <c r="BJ108" s="138"/>
      <c r="BK108" s="138"/>
      <c r="BL108" s="139" t="s">
        <v>3005</v>
      </c>
      <c r="BP108" s="137"/>
      <c r="BQ108" s="119" t="s">
        <v>73</v>
      </c>
      <c r="BR108" s="119" t="s">
        <v>73</v>
      </c>
      <c r="BS108" s="119" t="s">
        <v>74</v>
      </c>
      <c r="BT108" s="119" t="s">
        <v>73</v>
      </c>
      <c r="BU108" s="137" t="s">
        <v>74</v>
      </c>
      <c r="BV108" s="139" t="s">
        <v>67</v>
      </c>
      <c r="BW108" s="137" t="s">
        <v>1489</v>
      </c>
      <c r="BX108" s="119" t="s">
        <v>33</v>
      </c>
      <c r="BY108" s="119" t="s">
        <v>3006</v>
      </c>
      <c r="BZ108" s="119">
        <v>106</v>
      </c>
      <c r="CA108" s="141" t="str">
        <f t="shared" si="7"/>
        <v/>
      </c>
      <c r="CB108" s="123" t="str">
        <f t="shared" si="8"/>
        <v/>
      </c>
      <c r="CC108" s="123" t="str">
        <f t="shared" si="9"/>
        <v/>
      </c>
      <c r="CD108" s="123" t="str">
        <f t="shared" si="10"/>
        <v/>
      </c>
      <c r="CE108" s="123" t="str">
        <f t="shared" si="11"/>
        <v/>
      </c>
      <c r="CF108" s="123" t="str">
        <f t="shared" si="12"/>
        <v>x</v>
      </c>
      <c r="CG108" s="123" t="str">
        <f t="shared" si="13"/>
        <v>x</v>
      </c>
      <c r="CI108" s="141" t="s">
        <v>2287</v>
      </c>
      <c r="CJ108" s="244"/>
      <c r="CK108" s="136"/>
    </row>
    <row r="109" spans="1:89" ht="17" thickBot="1" x14ac:dyDescent="0.25">
      <c r="A109" s="119" t="s">
        <v>3007</v>
      </c>
      <c r="B109" s="137" t="s">
        <v>3008</v>
      </c>
      <c r="C109" s="247" t="s">
        <v>3009</v>
      </c>
      <c r="D109" s="119" t="s">
        <v>52</v>
      </c>
      <c r="E109" s="119" t="s">
        <v>73</v>
      </c>
      <c r="F109" s="119" t="s">
        <v>73</v>
      </c>
      <c r="G109" s="137" t="s">
        <v>2914</v>
      </c>
      <c r="H109" s="237"/>
      <c r="I109" s="237"/>
      <c r="J109" s="237"/>
      <c r="K109" s="237" t="s">
        <v>205</v>
      </c>
      <c r="L109" s="237" t="s">
        <v>205</v>
      </c>
      <c r="M109" s="237"/>
      <c r="N109" s="237"/>
      <c r="O109" s="237"/>
      <c r="P109" s="237"/>
      <c r="Q109" s="237"/>
      <c r="R109" s="237"/>
      <c r="S109" s="237"/>
      <c r="T109" s="237"/>
      <c r="U109" s="237"/>
      <c r="V109" s="237"/>
      <c r="W109" s="237"/>
      <c r="X109" s="237"/>
      <c r="Y109" s="237"/>
      <c r="Z109" s="237"/>
      <c r="AA109" s="237"/>
      <c r="AB109" s="245"/>
      <c r="AC109" s="269" t="s">
        <v>31</v>
      </c>
      <c r="AD109" s="119" t="s">
        <v>215</v>
      </c>
      <c r="AE109" s="119" t="s">
        <v>133</v>
      </c>
      <c r="AF109" s="119">
        <v>2015</v>
      </c>
      <c r="AG109" s="137" t="s">
        <v>2914</v>
      </c>
      <c r="AI109" s="120"/>
      <c r="AJ109" s="136"/>
      <c r="AK109" s="121" t="s">
        <v>205</v>
      </c>
      <c r="AP109" s="121" t="s">
        <v>205</v>
      </c>
      <c r="AQ109" s="121" t="s">
        <v>205</v>
      </c>
      <c r="AU109" s="246"/>
      <c r="AV109" s="120" t="s">
        <v>205</v>
      </c>
      <c r="AW109" s="138" t="s">
        <v>1738</v>
      </c>
      <c r="AX109" s="138"/>
      <c r="AY109" s="138"/>
      <c r="AZ109" s="141"/>
      <c r="BA109" s="138"/>
      <c r="BB109" s="138"/>
      <c r="BC109" s="140"/>
      <c r="BD109" s="120" t="s">
        <v>205</v>
      </c>
      <c r="BE109" s="138" t="s">
        <v>1476</v>
      </c>
      <c r="BF109" s="138"/>
      <c r="BG109" s="140"/>
      <c r="BH109" s="141" t="s">
        <v>205</v>
      </c>
      <c r="BI109" s="138" t="s">
        <v>1502</v>
      </c>
      <c r="BJ109" s="138" t="s">
        <v>1501</v>
      </c>
      <c r="BK109" s="138"/>
      <c r="BL109" s="139" t="s">
        <v>3010</v>
      </c>
      <c r="BM109" s="138" t="s">
        <v>3011</v>
      </c>
      <c r="BP109" s="137"/>
      <c r="BQ109" s="119" t="s">
        <v>73</v>
      </c>
      <c r="BR109" s="119" t="s">
        <v>73</v>
      </c>
      <c r="BS109" s="119" t="s">
        <v>73</v>
      </c>
      <c r="BT109" s="119" t="s">
        <v>73</v>
      </c>
      <c r="BU109" s="137" t="s">
        <v>73</v>
      </c>
      <c r="BV109" s="139" t="s">
        <v>67</v>
      </c>
      <c r="BW109" s="137" t="s">
        <v>1489</v>
      </c>
      <c r="BX109" s="280">
        <v>436600</v>
      </c>
      <c r="CA109" s="141" t="str">
        <f t="shared" si="7"/>
        <v/>
      </c>
      <c r="CB109" s="123" t="str">
        <f t="shared" si="8"/>
        <v/>
      </c>
      <c r="CC109" s="123" t="str">
        <f t="shared" si="9"/>
        <v>x</v>
      </c>
      <c r="CD109" s="123" t="str">
        <f t="shared" si="10"/>
        <v/>
      </c>
      <c r="CE109" s="123" t="str">
        <f t="shared" si="11"/>
        <v/>
      </c>
      <c r="CF109" s="123" t="str">
        <f t="shared" si="12"/>
        <v/>
      </c>
      <c r="CG109" s="123" t="str">
        <f t="shared" si="13"/>
        <v/>
      </c>
      <c r="CI109" s="141" t="s">
        <v>2287</v>
      </c>
      <c r="CJ109" s="244"/>
      <c r="CK109" s="136"/>
    </row>
    <row r="110" spans="1:89" ht="17" thickBot="1" x14ac:dyDescent="0.25">
      <c r="A110" s="119" t="s">
        <v>3012</v>
      </c>
      <c r="B110" s="137" t="s">
        <v>3013</v>
      </c>
      <c r="C110" s="142" t="s">
        <v>3014</v>
      </c>
      <c r="D110" s="119" t="s">
        <v>331</v>
      </c>
      <c r="E110" s="119" t="s">
        <v>74</v>
      </c>
      <c r="F110" s="119" t="s">
        <v>73</v>
      </c>
      <c r="G110" s="281" t="s">
        <v>2897</v>
      </c>
      <c r="H110" s="237" t="s">
        <v>205</v>
      </c>
      <c r="I110" s="237" t="s">
        <v>205</v>
      </c>
      <c r="J110" s="237"/>
      <c r="K110" s="237"/>
      <c r="L110" s="237"/>
      <c r="M110" s="237" t="s">
        <v>205</v>
      </c>
      <c r="N110" s="237" t="s">
        <v>205</v>
      </c>
      <c r="O110" s="237"/>
      <c r="P110" s="237"/>
      <c r="Q110" s="237" t="s">
        <v>205</v>
      </c>
      <c r="R110" s="237" t="s">
        <v>205</v>
      </c>
      <c r="S110" s="237"/>
      <c r="T110" s="237"/>
      <c r="U110" s="237" t="s">
        <v>205</v>
      </c>
      <c r="V110" s="237" t="s">
        <v>205</v>
      </c>
      <c r="W110" s="237" t="s">
        <v>205</v>
      </c>
      <c r="X110" s="237" t="s">
        <v>205</v>
      </c>
      <c r="Y110" s="237" t="s">
        <v>205</v>
      </c>
      <c r="Z110" s="237"/>
      <c r="AA110" s="237" t="s">
        <v>205</v>
      </c>
      <c r="AB110" s="245" t="s">
        <v>205</v>
      </c>
      <c r="AC110" s="269" t="s">
        <v>31</v>
      </c>
      <c r="AD110" s="119" t="s">
        <v>215</v>
      </c>
      <c r="AE110" s="119" t="s">
        <v>133</v>
      </c>
      <c r="AF110" s="119">
        <v>2012</v>
      </c>
      <c r="AG110" s="137" t="s">
        <v>2977</v>
      </c>
      <c r="AH110" s="120" t="s">
        <v>205</v>
      </c>
      <c r="AI110" s="120" t="s">
        <v>205</v>
      </c>
      <c r="AJ110" s="136"/>
      <c r="AL110" s="121" t="s">
        <v>205</v>
      </c>
      <c r="AM110" s="121" t="s">
        <v>205</v>
      </c>
      <c r="AQ110" s="121" t="s">
        <v>205</v>
      </c>
      <c r="AS110" s="121" t="s">
        <v>205</v>
      </c>
      <c r="AU110" s="246"/>
      <c r="AV110" s="120" t="s">
        <v>205</v>
      </c>
      <c r="AW110" s="138" t="s">
        <v>1585</v>
      </c>
      <c r="AX110" s="138" t="s">
        <v>1640</v>
      </c>
      <c r="AY110" s="138" t="s">
        <v>1605</v>
      </c>
      <c r="AZ110" s="141"/>
      <c r="BA110" s="138"/>
      <c r="BB110" s="138"/>
      <c r="BC110" s="140"/>
      <c r="BD110" s="120" t="s">
        <v>205</v>
      </c>
      <c r="BE110" s="138" t="s">
        <v>1513</v>
      </c>
      <c r="BF110" s="138" t="s">
        <v>1899</v>
      </c>
      <c r="BG110" s="140"/>
      <c r="BH110" s="141" t="s">
        <v>205</v>
      </c>
      <c r="BI110" s="138" t="s">
        <v>1502</v>
      </c>
      <c r="BJ110" s="138" t="s">
        <v>1501</v>
      </c>
      <c r="BK110" s="138"/>
      <c r="BL110" s="139" t="s">
        <v>3015</v>
      </c>
      <c r="BP110" s="137"/>
      <c r="BQ110" s="119" t="s">
        <v>73</v>
      </c>
      <c r="BR110" s="119" t="s">
        <v>74</v>
      </c>
      <c r="BS110" s="119" t="s">
        <v>73</v>
      </c>
      <c r="BT110" s="119" t="s">
        <v>73</v>
      </c>
      <c r="BU110" s="137" t="s">
        <v>74</v>
      </c>
      <c r="BV110" s="139" t="s">
        <v>1624</v>
      </c>
      <c r="BW110" s="137" t="s">
        <v>1489</v>
      </c>
      <c r="BX110" s="119" t="s">
        <v>33</v>
      </c>
      <c r="BY110" s="119" t="s">
        <v>3016</v>
      </c>
      <c r="BZ110" s="119">
        <v>101</v>
      </c>
      <c r="CA110" s="141" t="str">
        <f t="shared" si="7"/>
        <v>x</v>
      </c>
      <c r="CB110" s="123" t="str">
        <f t="shared" si="8"/>
        <v/>
      </c>
      <c r="CC110" s="123" t="str">
        <f t="shared" si="9"/>
        <v/>
      </c>
      <c r="CD110" s="123" t="str">
        <f t="shared" si="10"/>
        <v>x</v>
      </c>
      <c r="CE110" s="123" t="str">
        <f t="shared" si="11"/>
        <v>x</v>
      </c>
      <c r="CF110" s="123" t="str">
        <f t="shared" si="12"/>
        <v>x</v>
      </c>
      <c r="CG110" s="123" t="str">
        <f t="shared" si="13"/>
        <v>x</v>
      </c>
      <c r="CI110" s="141" t="s">
        <v>2287</v>
      </c>
      <c r="CJ110" s="244"/>
      <c r="CK110" s="136"/>
    </row>
    <row r="111" spans="1:89" ht="17" thickBot="1" x14ac:dyDescent="0.25">
      <c r="A111" s="119" t="s">
        <v>3017</v>
      </c>
      <c r="B111" s="137" t="s">
        <v>3018</v>
      </c>
      <c r="C111" s="142" t="s">
        <v>3019</v>
      </c>
      <c r="D111" s="119" t="s">
        <v>34</v>
      </c>
      <c r="E111" s="119" t="s">
        <v>74</v>
      </c>
      <c r="F111" s="119" t="s">
        <v>73</v>
      </c>
      <c r="G111" s="137" t="s">
        <v>59</v>
      </c>
      <c r="H111" s="237"/>
      <c r="I111" s="237"/>
      <c r="J111" s="237"/>
      <c r="K111" s="237"/>
      <c r="L111" s="237"/>
      <c r="M111" s="237"/>
      <c r="N111" s="237" t="s">
        <v>205</v>
      </c>
      <c r="O111" s="237"/>
      <c r="P111" s="237"/>
      <c r="Q111" s="237" t="s">
        <v>205</v>
      </c>
      <c r="R111" s="237" t="s">
        <v>205</v>
      </c>
      <c r="S111" s="237"/>
      <c r="T111" s="237"/>
      <c r="U111" s="237"/>
      <c r="V111" s="237"/>
      <c r="W111" s="237"/>
      <c r="X111" s="237"/>
      <c r="Y111" s="237"/>
      <c r="Z111" s="237"/>
      <c r="AA111" s="237"/>
      <c r="AB111" s="245"/>
      <c r="AC111" s="269" t="s">
        <v>31</v>
      </c>
      <c r="AD111" s="119" t="s">
        <v>215</v>
      </c>
      <c r="AE111" s="119" t="s">
        <v>133</v>
      </c>
      <c r="AF111" s="119">
        <v>2018</v>
      </c>
      <c r="AG111" s="137" t="s">
        <v>59</v>
      </c>
      <c r="AI111" s="120" t="s">
        <v>205</v>
      </c>
      <c r="AJ111" s="136"/>
      <c r="AR111" s="121" t="s">
        <v>205</v>
      </c>
      <c r="AS111" s="121" t="s">
        <v>205</v>
      </c>
      <c r="AU111" s="246" t="s">
        <v>205</v>
      </c>
      <c r="AV111" s="120"/>
      <c r="AW111" s="138"/>
      <c r="AX111" s="138"/>
      <c r="AY111" s="138"/>
      <c r="AZ111" s="141"/>
      <c r="BA111" s="138"/>
      <c r="BB111" s="138"/>
      <c r="BC111" s="140"/>
      <c r="BD111" s="120" t="s">
        <v>205</v>
      </c>
      <c r="BE111" s="138" t="s">
        <v>1478</v>
      </c>
      <c r="BF111" s="138" t="s">
        <v>1598</v>
      </c>
      <c r="BG111" s="140" t="s">
        <v>1871</v>
      </c>
      <c r="BH111" s="141" t="s">
        <v>205</v>
      </c>
      <c r="BI111" s="138" t="s">
        <v>1500</v>
      </c>
      <c r="BJ111" s="138" t="s">
        <v>1512</v>
      </c>
      <c r="BK111" s="138"/>
      <c r="BL111" s="139" t="s">
        <v>3020</v>
      </c>
      <c r="BM111" s="119" t="s">
        <v>3021</v>
      </c>
      <c r="BN111" s="119" t="s">
        <v>3022</v>
      </c>
      <c r="BO111" s="119" t="s">
        <v>3023</v>
      </c>
      <c r="BP111" s="137"/>
      <c r="BQ111" s="119" t="s">
        <v>74</v>
      </c>
      <c r="BR111" s="119" t="s">
        <v>73</v>
      </c>
      <c r="BS111" s="119" t="s">
        <v>74</v>
      </c>
      <c r="BT111" s="119" t="s">
        <v>73</v>
      </c>
      <c r="BU111" s="137" t="s">
        <v>73</v>
      </c>
      <c r="BV111" s="139" t="s">
        <v>33</v>
      </c>
      <c r="BW111" s="137" t="s">
        <v>1511</v>
      </c>
      <c r="BX111" s="119" t="s">
        <v>33</v>
      </c>
      <c r="BY111" s="119" t="s">
        <v>3021</v>
      </c>
      <c r="CA111" s="141" t="str">
        <f t="shared" si="7"/>
        <v/>
      </c>
      <c r="CB111" s="123" t="str">
        <f t="shared" si="8"/>
        <v/>
      </c>
      <c r="CC111" s="123" t="str">
        <f t="shared" si="9"/>
        <v/>
      </c>
      <c r="CD111" s="123" t="str">
        <f t="shared" si="10"/>
        <v>x</v>
      </c>
      <c r="CE111" s="123" t="str">
        <f t="shared" si="11"/>
        <v/>
      </c>
      <c r="CF111" s="123" t="str">
        <f t="shared" si="12"/>
        <v/>
      </c>
      <c r="CG111" s="123" t="str">
        <f t="shared" si="13"/>
        <v/>
      </c>
      <c r="CI111" s="141" t="s">
        <v>2287</v>
      </c>
      <c r="CJ111" s="244"/>
      <c r="CK111" s="136"/>
    </row>
    <row r="112" spans="1:89" ht="17" thickBot="1" x14ac:dyDescent="0.25">
      <c r="A112" s="119" t="s">
        <v>3024</v>
      </c>
      <c r="B112" s="137" t="s">
        <v>3025</v>
      </c>
      <c r="C112" s="142" t="s">
        <v>3026</v>
      </c>
      <c r="D112" s="119" t="s">
        <v>34</v>
      </c>
      <c r="E112" s="119" t="s">
        <v>74</v>
      </c>
      <c r="F112" s="119" t="s">
        <v>73</v>
      </c>
      <c r="G112" s="137" t="s">
        <v>3027</v>
      </c>
      <c r="H112" s="237"/>
      <c r="I112" s="237"/>
      <c r="J112" s="237"/>
      <c r="K112" s="237"/>
      <c r="L112" s="237"/>
      <c r="M112" s="237"/>
      <c r="N112" s="237"/>
      <c r="O112" s="237"/>
      <c r="P112" s="237"/>
      <c r="Q112" s="237"/>
      <c r="R112" s="237"/>
      <c r="S112" s="237"/>
      <c r="T112" s="237"/>
      <c r="U112" s="237"/>
      <c r="V112" s="237"/>
      <c r="W112" s="237"/>
      <c r="X112" s="237"/>
      <c r="Y112" s="237" t="s">
        <v>205</v>
      </c>
      <c r="Z112" s="237"/>
      <c r="AA112" s="237"/>
      <c r="AB112" s="245" t="s">
        <v>205</v>
      </c>
      <c r="AC112" s="269" t="s">
        <v>31</v>
      </c>
      <c r="AD112" s="119" t="s">
        <v>215</v>
      </c>
      <c r="AE112" s="119" t="s">
        <v>133</v>
      </c>
      <c r="AF112" s="119">
        <v>2017</v>
      </c>
      <c r="AG112" s="137" t="s">
        <v>3027</v>
      </c>
      <c r="AH112" s="120" t="s">
        <v>205</v>
      </c>
      <c r="AI112" s="275"/>
      <c r="AJ112" s="278" t="s">
        <v>205</v>
      </c>
      <c r="AU112" s="246" t="s">
        <v>205</v>
      </c>
      <c r="AV112" s="120"/>
      <c r="AW112" s="138"/>
      <c r="AX112" s="138"/>
      <c r="AY112" s="138"/>
      <c r="AZ112" s="141"/>
      <c r="BA112" s="138"/>
      <c r="BB112" s="138"/>
      <c r="BC112" s="140"/>
      <c r="BD112" s="120"/>
      <c r="BE112" s="138"/>
      <c r="BF112" s="138"/>
      <c r="BG112" s="140"/>
      <c r="BH112" s="141" t="s">
        <v>205</v>
      </c>
      <c r="BI112" s="138" t="s">
        <v>1501</v>
      </c>
      <c r="BJ112" s="138" t="s">
        <v>1500</v>
      </c>
      <c r="BK112" s="138" t="s">
        <v>1502</v>
      </c>
      <c r="BL112" s="139" t="s">
        <v>3028</v>
      </c>
      <c r="BP112" s="137"/>
      <c r="BQ112" s="119" t="s">
        <v>74</v>
      </c>
      <c r="BR112" s="119" t="s">
        <v>73</v>
      </c>
      <c r="BS112" s="119" t="s">
        <v>73</v>
      </c>
      <c r="BT112" s="119" t="s">
        <v>73</v>
      </c>
      <c r="BU112" s="137" t="s">
        <v>73</v>
      </c>
      <c r="BV112" s="139" t="s">
        <v>3029</v>
      </c>
      <c r="BW112" s="137" t="s">
        <v>1574</v>
      </c>
      <c r="BX112" s="119" t="s">
        <v>33</v>
      </c>
      <c r="BY112" s="119" t="s">
        <v>3030</v>
      </c>
      <c r="BZ112" s="119">
        <v>100</v>
      </c>
      <c r="CA112" s="141" t="str">
        <f t="shared" si="7"/>
        <v/>
      </c>
      <c r="CB112" s="123" t="str">
        <f t="shared" si="8"/>
        <v/>
      </c>
      <c r="CC112" s="123" t="str">
        <f t="shared" si="9"/>
        <v/>
      </c>
      <c r="CD112" s="123" t="str">
        <f t="shared" si="10"/>
        <v/>
      </c>
      <c r="CE112" s="123" t="str">
        <f t="shared" si="11"/>
        <v/>
      </c>
      <c r="CF112" s="123" t="str">
        <f t="shared" si="12"/>
        <v>x</v>
      </c>
      <c r="CG112" s="123" t="str">
        <f t="shared" si="13"/>
        <v>x</v>
      </c>
      <c r="CI112" s="141" t="s">
        <v>2287</v>
      </c>
      <c r="CJ112" s="244"/>
      <c r="CK112" s="136"/>
    </row>
    <row r="113" spans="1:89" ht="16" x14ac:dyDescent="0.2">
      <c r="A113" s="119" t="s">
        <v>3031</v>
      </c>
      <c r="B113" s="137" t="s">
        <v>3032</v>
      </c>
      <c r="C113" s="142" t="s">
        <v>3033</v>
      </c>
      <c r="D113" s="119" t="s">
        <v>52</v>
      </c>
      <c r="E113" s="119" t="s">
        <v>74</v>
      </c>
      <c r="F113" s="119" t="s">
        <v>73</v>
      </c>
      <c r="G113" s="137" t="s">
        <v>3034</v>
      </c>
      <c r="H113" s="237"/>
      <c r="I113" s="237"/>
      <c r="J113" s="237"/>
      <c r="K113" s="237"/>
      <c r="L113" s="237"/>
      <c r="M113" s="237"/>
      <c r="N113" s="237"/>
      <c r="O113" s="237"/>
      <c r="P113" s="237"/>
      <c r="Q113" s="237"/>
      <c r="R113" s="237"/>
      <c r="S113" s="237"/>
      <c r="T113" s="237"/>
      <c r="U113" s="237"/>
      <c r="V113" s="237"/>
      <c r="W113" s="237"/>
      <c r="X113" s="237"/>
      <c r="Y113" s="237"/>
      <c r="Z113" s="237"/>
      <c r="AA113" s="237"/>
      <c r="AB113" s="245" t="s">
        <v>205</v>
      </c>
      <c r="AC113" s="269" t="s">
        <v>31</v>
      </c>
      <c r="AD113" s="119" t="s">
        <v>215</v>
      </c>
      <c r="AE113" s="119" t="s">
        <v>133</v>
      </c>
      <c r="AF113" s="119">
        <v>2016</v>
      </c>
      <c r="AG113" s="137" t="s">
        <v>3035</v>
      </c>
      <c r="AH113" s="120" t="s">
        <v>205</v>
      </c>
      <c r="AI113" s="120"/>
      <c r="AJ113" s="136" t="s">
        <v>205</v>
      </c>
      <c r="AK113" s="121" t="s">
        <v>205</v>
      </c>
      <c r="AL113" s="121" t="s">
        <v>205</v>
      </c>
      <c r="AN113" s="121" t="s">
        <v>205</v>
      </c>
      <c r="AP113" s="121" t="s">
        <v>205</v>
      </c>
      <c r="AQ113" s="121" t="s">
        <v>205</v>
      </c>
      <c r="AS113" s="121" t="s">
        <v>205</v>
      </c>
      <c r="AU113" s="246"/>
      <c r="AV113" s="120" t="s">
        <v>205</v>
      </c>
      <c r="AW113" s="138" t="s">
        <v>1516</v>
      </c>
      <c r="AX113" s="138" t="s">
        <v>1540</v>
      </c>
      <c r="AY113" s="137"/>
      <c r="AZ113" s="141" t="s">
        <v>205</v>
      </c>
      <c r="BA113" s="138" t="s">
        <v>1515</v>
      </c>
      <c r="BB113" s="138"/>
      <c r="BC113" s="137"/>
      <c r="BD113" s="141" t="s">
        <v>205</v>
      </c>
      <c r="BE113" s="138" t="s">
        <v>1476</v>
      </c>
      <c r="BF113" s="138"/>
      <c r="BG113" s="137"/>
      <c r="BH113" s="141" t="s">
        <v>205</v>
      </c>
      <c r="BI113" s="138" t="s">
        <v>1500</v>
      </c>
      <c r="BJ113" s="138"/>
      <c r="BK113" s="137"/>
      <c r="BL113" s="282" t="s">
        <v>3036</v>
      </c>
      <c r="BP113" s="137"/>
      <c r="BQ113" s="282" t="s">
        <v>74</v>
      </c>
      <c r="BR113" s="119" t="s">
        <v>73</v>
      </c>
      <c r="BS113" s="119" t="s">
        <v>73</v>
      </c>
      <c r="BT113" s="119" t="s">
        <v>73</v>
      </c>
      <c r="BU113" s="137" t="s">
        <v>73</v>
      </c>
      <c r="BV113" s="282" t="s">
        <v>3037</v>
      </c>
      <c r="BW113" s="137" t="s">
        <v>1919</v>
      </c>
      <c r="BX113" s="119" t="s">
        <v>33</v>
      </c>
      <c r="BY113" s="119" t="s">
        <v>3038</v>
      </c>
      <c r="CA113" s="141" t="str">
        <f t="shared" si="7"/>
        <v/>
      </c>
      <c r="CB113" s="123" t="str">
        <f t="shared" si="8"/>
        <v/>
      </c>
      <c r="CC113" s="123" t="str">
        <f t="shared" si="9"/>
        <v/>
      </c>
      <c r="CD113" s="123" t="str">
        <f t="shared" si="10"/>
        <v/>
      </c>
      <c r="CE113" s="123" t="str">
        <f t="shared" si="11"/>
        <v/>
      </c>
      <c r="CF113" s="123" t="str">
        <f t="shared" si="12"/>
        <v/>
      </c>
      <c r="CG113" s="123" t="str">
        <f t="shared" si="13"/>
        <v>x</v>
      </c>
      <c r="CI113" s="141" t="s">
        <v>2287</v>
      </c>
      <c r="CJ113" s="244"/>
      <c r="CK113" s="136"/>
    </row>
    <row r="114" spans="1:89" s="147" customFormat="1" ht="16" x14ac:dyDescent="0.2">
      <c r="A114" s="147" t="s">
        <v>3039</v>
      </c>
      <c r="B114" s="150" t="s">
        <v>3040</v>
      </c>
      <c r="C114" s="248" t="s">
        <v>3041</v>
      </c>
      <c r="D114" s="147" t="s">
        <v>54</v>
      </c>
      <c r="G114" s="150" t="s">
        <v>3042</v>
      </c>
      <c r="H114" s="253"/>
      <c r="I114" s="249"/>
      <c r="J114" s="249"/>
      <c r="K114" s="249"/>
      <c r="L114" s="249"/>
      <c r="M114" s="249"/>
      <c r="N114" s="249"/>
      <c r="O114" s="249"/>
      <c r="P114" s="249"/>
      <c r="Q114" s="249"/>
      <c r="R114" s="249"/>
      <c r="S114" s="249"/>
      <c r="T114" s="249"/>
      <c r="U114" s="249" t="s">
        <v>205</v>
      </c>
      <c r="V114" s="249"/>
      <c r="W114" s="249"/>
      <c r="X114" s="249"/>
      <c r="Y114" s="249"/>
      <c r="Z114" s="249"/>
      <c r="AA114" s="249"/>
      <c r="AB114" s="250"/>
      <c r="AC114" s="269" t="s">
        <v>31</v>
      </c>
      <c r="AD114" s="147" t="s">
        <v>37</v>
      </c>
      <c r="AE114" s="119" t="s">
        <v>133</v>
      </c>
      <c r="AF114" s="147">
        <v>2017</v>
      </c>
      <c r="AG114" s="150" t="s">
        <v>2096</v>
      </c>
      <c r="AH114" s="153"/>
      <c r="AI114" s="152"/>
      <c r="AJ114" s="154" t="s">
        <v>205</v>
      </c>
      <c r="AK114" s="251"/>
      <c r="AL114" s="157"/>
      <c r="AM114" s="157"/>
      <c r="AN114" s="157" t="s">
        <v>205</v>
      </c>
      <c r="AO114" s="157"/>
      <c r="AP114" s="157"/>
      <c r="AQ114" s="157"/>
      <c r="AR114" s="157"/>
      <c r="AS114" s="157"/>
      <c r="AT114" s="157"/>
      <c r="AU114" s="252"/>
      <c r="AV114" s="153"/>
      <c r="AW114" s="151"/>
      <c r="AX114" s="151"/>
      <c r="AY114" s="150"/>
      <c r="AZ114" s="152"/>
      <c r="BA114" s="151"/>
      <c r="BB114" s="151"/>
      <c r="BC114" s="150"/>
      <c r="BD114" s="152"/>
      <c r="BE114" s="151"/>
      <c r="BF114" s="151"/>
      <c r="BG114" s="150"/>
      <c r="BH114" s="152"/>
      <c r="BI114" s="151"/>
      <c r="BJ114" s="151"/>
      <c r="BK114" s="150"/>
      <c r="BL114" s="151" t="s">
        <v>149</v>
      </c>
      <c r="BM114" s="147" t="s">
        <v>157</v>
      </c>
      <c r="BN114" s="147" t="s">
        <v>172</v>
      </c>
      <c r="BP114" s="150"/>
      <c r="BQ114" s="151"/>
      <c r="BU114" s="150"/>
      <c r="BV114" s="151" t="s">
        <v>3043</v>
      </c>
      <c r="BW114" s="150" t="s">
        <v>3044</v>
      </c>
      <c r="BX114" s="149" t="s">
        <v>33</v>
      </c>
      <c r="BY114" s="147" t="s">
        <v>3045</v>
      </c>
      <c r="CA114" s="152" t="str">
        <f t="shared" si="7"/>
        <v/>
      </c>
      <c r="CB114" s="148" t="str">
        <f t="shared" si="8"/>
        <v/>
      </c>
      <c r="CC114" s="148" t="str">
        <f t="shared" si="9"/>
        <v/>
      </c>
      <c r="CD114" s="148" t="str">
        <f t="shared" si="10"/>
        <v/>
      </c>
      <c r="CE114" s="148" t="str">
        <f t="shared" si="11"/>
        <v>x</v>
      </c>
      <c r="CF114" s="148" t="str">
        <f t="shared" si="12"/>
        <v/>
      </c>
      <c r="CG114" s="148" t="str">
        <f t="shared" si="13"/>
        <v/>
      </c>
      <c r="CI114" s="152" t="s">
        <v>2287</v>
      </c>
      <c r="CJ114" s="152"/>
      <c r="CK114" s="152"/>
    </row>
    <row r="115" spans="1:89" s="147" customFormat="1" ht="17" thickBot="1" x14ac:dyDescent="0.25">
      <c r="A115" s="283" t="s">
        <v>3046</v>
      </c>
      <c r="B115" s="284" t="s">
        <v>3047</v>
      </c>
      <c r="C115" s="285" t="s">
        <v>3048</v>
      </c>
      <c r="D115" s="283" t="s">
        <v>54</v>
      </c>
      <c r="E115" s="283" t="s">
        <v>73</v>
      </c>
      <c r="F115" s="283" t="s">
        <v>73</v>
      </c>
      <c r="G115" s="284" t="s">
        <v>3049</v>
      </c>
      <c r="H115" s="286" t="s">
        <v>205</v>
      </c>
      <c r="I115" s="287"/>
      <c r="J115" s="287"/>
      <c r="K115" s="287"/>
      <c r="L115" s="287" t="s">
        <v>205</v>
      </c>
      <c r="M115" s="287" t="s">
        <v>205</v>
      </c>
      <c r="N115" s="287"/>
      <c r="O115" s="287"/>
      <c r="P115" s="287"/>
      <c r="Q115" s="287" t="s">
        <v>205</v>
      </c>
      <c r="R115" s="287"/>
      <c r="S115" s="287"/>
      <c r="T115" s="287"/>
      <c r="U115" s="287"/>
      <c r="V115" s="287"/>
      <c r="W115" s="287"/>
      <c r="X115" s="287"/>
      <c r="Y115" s="287"/>
      <c r="Z115" s="287"/>
      <c r="AA115" s="287"/>
      <c r="AB115" s="288" t="s">
        <v>205</v>
      </c>
      <c r="AC115" s="289" t="s">
        <v>31</v>
      </c>
      <c r="AD115" s="283" t="s">
        <v>215</v>
      </c>
      <c r="AE115" s="283" t="s">
        <v>133</v>
      </c>
      <c r="AF115" s="283">
        <v>2016</v>
      </c>
      <c r="AG115" s="284" t="s">
        <v>3050</v>
      </c>
      <c r="AH115" s="290"/>
      <c r="AI115" s="291"/>
      <c r="AJ115" s="292"/>
      <c r="AK115" s="293"/>
      <c r="AL115" s="294"/>
      <c r="AM115" s="294"/>
      <c r="AN115" s="294"/>
      <c r="AO115" s="294"/>
      <c r="AP115" s="294"/>
      <c r="AQ115" s="294"/>
      <c r="AR115" s="294"/>
      <c r="AS115" s="294" t="s">
        <v>205</v>
      </c>
      <c r="AT115" s="294"/>
      <c r="AU115" s="295"/>
      <c r="AV115" s="290"/>
      <c r="AW115" s="296"/>
      <c r="AX115" s="296"/>
      <c r="AY115" s="284"/>
      <c r="AZ115" s="291"/>
      <c r="BA115" s="296"/>
      <c r="BB115" s="296"/>
      <c r="BC115" s="284"/>
      <c r="BD115" s="291"/>
      <c r="BE115" s="296"/>
      <c r="BF115" s="296"/>
      <c r="BG115" s="284"/>
      <c r="BH115" s="291"/>
      <c r="BI115" s="296"/>
      <c r="BJ115" s="296"/>
      <c r="BK115" s="284"/>
      <c r="BL115" s="296" t="s">
        <v>191</v>
      </c>
      <c r="BM115" s="283"/>
      <c r="BN115" s="283"/>
      <c r="BO115" s="283"/>
      <c r="BP115" s="284"/>
      <c r="BQ115" s="296"/>
      <c r="BR115" s="283"/>
      <c r="BS115" s="283"/>
      <c r="BT115" s="283"/>
      <c r="BU115" s="284"/>
      <c r="BV115" s="296" t="s">
        <v>67</v>
      </c>
      <c r="BW115" s="284" t="s">
        <v>1489</v>
      </c>
      <c r="BX115" s="289" t="s">
        <v>33</v>
      </c>
      <c r="BY115" s="283" t="s">
        <v>3051</v>
      </c>
      <c r="BZ115" s="283"/>
      <c r="CA115" s="291" t="str">
        <f t="shared" si="7"/>
        <v>x</v>
      </c>
      <c r="CB115" s="297" t="str">
        <f t="shared" si="8"/>
        <v/>
      </c>
      <c r="CC115" s="297" t="str">
        <f t="shared" si="9"/>
        <v>x</v>
      </c>
      <c r="CD115" s="297" t="str">
        <f t="shared" si="10"/>
        <v>x</v>
      </c>
      <c r="CE115" s="297" t="str">
        <f t="shared" si="11"/>
        <v/>
      </c>
      <c r="CF115" s="297" t="str">
        <f t="shared" si="12"/>
        <v/>
      </c>
      <c r="CG115" s="297" t="str">
        <f t="shared" si="13"/>
        <v>x</v>
      </c>
      <c r="CI115" s="152" t="s">
        <v>2287</v>
      </c>
      <c r="CJ115" s="152"/>
      <c r="CK115" s="152"/>
    </row>
  </sheetData>
  <autoFilter ref="A1:EW115" xr:uid="{6481E185-B577-C446-8518-3E7459BBFE8E}"/>
  <hyperlinks>
    <hyperlink ref="C74" r:id="rId1" xr:uid="{73612648-59A5-E744-B4CD-D19B70AA853C}"/>
    <hyperlink ref="C75" r:id="rId2" xr:uid="{F553AEA6-73A4-CA4A-BA49-84E482EBC00D}"/>
    <hyperlink ref="C76" r:id="rId3" xr:uid="{AEC09B18-37F7-D246-8DB2-3A290E170AC5}"/>
    <hyperlink ref="C77" r:id="rId4" xr:uid="{F42251CA-9D5C-1244-B224-75C1A7C9F7FE}"/>
    <hyperlink ref="C78" r:id="rId5" xr:uid="{464DDB55-C04D-434F-9577-2D05189FA16B}"/>
    <hyperlink ref="C79" r:id="rId6" xr:uid="{04AE4554-15A2-4445-A354-387FE49AD394}"/>
    <hyperlink ref="C80" r:id="rId7" xr:uid="{3E2BA3E8-9BB1-744C-AC6C-D658D1C5CC73}"/>
    <hyperlink ref="C81" r:id="rId8" xr:uid="{A1167766-1861-914A-A82D-3016DDB0C94F}"/>
    <hyperlink ref="C82" r:id="rId9" xr:uid="{8F05F112-8542-434F-9049-25E0EF37CC63}"/>
    <hyperlink ref="C83" r:id="rId10" display="https://vilcap.com/program/health-us-2018/" xr:uid="{56FF0194-D41E-124C-9F3C-984C731722DE}"/>
    <hyperlink ref="C84" r:id="rId11" xr:uid="{544AF80F-296E-AF46-AE11-3767CFDF1301}"/>
    <hyperlink ref="C85" r:id="rId12" xr:uid="{1F42ADDB-8F74-B54A-8995-86F94E04CE87}"/>
    <hyperlink ref="C86" r:id="rId13" xr:uid="{ACD82DAC-0AA0-2544-8E14-EF31B7DDAC83}"/>
    <hyperlink ref="C87" r:id="rId14" xr:uid="{4634C31A-359F-AA41-852B-F38749F22180}"/>
    <hyperlink ref="C88" r:id="rId15" xr:uid="{1074A74F-B6F4-FD47-B034-FA02EABAB43B}"/>
    <hyperlink ref="C89" r:id="rId16" xr:uid="{9D451C0D-7823-3B43-8BFE-8B6DF08A8252}"/>
    <hyperlink ref="C90" r:id="rId17" xr:uid="{0105F645-4A04-ED46-9774-38D316EB48E8}"/>
    <hyperlink ref="C91" r:id="rId18" xr:uid="{77E74F1B-D598-DD44-9B00-7C85B19B4F00}"/>
    <hyperlink ref="C92" r:id="rId19" xr:uid="{03FF1F8B-6646-1A45-ADAB-A76882F3B17A}"/>
    <hyperlink ref="C20" r:id="rId20" xr:uid="{FC97C3CD-C0A2-904E-B844-59495C11D93B}"/>
    <hyperlink ref="C14" r:id="rId21" xr:uid="{E9AB4F20-8704-644F-88F9-C2F8C3AFC509}"/>
    <hyperlink ref="C16" r:id="rId22" xr:uid="{5F68E6BD-B96F-E74B-BB56-4F6FD46550B4}"/>
    <hyperlink ref="C93" r:id="rId23" xr:uid="{05F7D1E5-84B3-9C41-8313-423CD63DC20D}"/>
    <hyperlink ref="C98" r:id="rId24" xr:uid="{FCB03B95-0219-C143-896B-3E1DAD225165}"/>
    <hyperlink ref="C6" r:id="rId25" xr:uid="{64923C89-4406-4A4E-A729-FAC606C68F2E}"/>
    <hyperlink ref="C23" r:id="rId26" xr:uid="{6001D4F0-467B-3547-A206-05CE873AC81B}"/>
    <hyperlink ref="C22" r:id="rId27" xr:uid="{B55C2CF7-A2AD-6C42-AA62-B200666B48D6}"/>
    <hyperlink ref="C104" r:id="rId28" xr:uid="{57DE6686-C590-3141-BBB6-9A6E676934D2}"/>
    <hyperlink ref="C52" r:id="rId29" xr:uid="{8D891CB8-9142-5C45-8244-8B779E3E8EF3}"/>
    <hyperlink ref="C115" r:id="rId30" xr:uid="{847A3B2F-F4E8-1C43-9B07-69C690A8A33A}"/>
    <hyperlink ref="C51" r:id="rId31" xr:uid="{D45CE714-0004-D749-8679-94BB6E1C53B1}"/>
    <hyperlink ref="C10" r:id="rId32" xr:uid="{271B1F75-2F17-6545-863E-421D7CBFCE27}"/>
    <hyperlink ref="C114" r:id="rId33" xr:uid="{01E03C5E-E5F0-3A4E-99B8-F2DB7BF44519}"/>
    <hyperlink ref="C33" r:id="rId34" xr:uid="{95F4A52F-62BF-C342-999F-0AE141E51291}"/>
    <hyperlink ref="C36" r:id="rId35" xr:uid="{31B6E65F-30D6-F347-9D31-8571DAAABB6C}"/>
    <hyperlink ref="C12" r:id="rId36" xr:uid="{3A2B1766-4374-B841-8534-366837E3CED2}"/>
    <hyperlink ref="C2" r:id="rId37" xr:uid="{7EA0E77F-9DF4-F043-9C8A-53FE586D575F}"/>
    <hyperlink ref="C25" r:id="rId38" xr:uid="{1B1E4844-04BA-6D4F-A566-EA15958A0CB4}"/>
    <hyperlink ref="C26" r:id="rId39" xr:uid="{2B2F89BA-396C-D34E-84CA-7A77CBD88584}"/>
    <hyperlink ref="C34" r:id="rId40" xr:uid="{DC651D50-3CD4-C943-AD80-08C677AF1DEA}"/>
    <hyperlink ref="C44" r:id="rId41" xr:uid="{3CB2BC84-0C75-F746-9479-3F8D774005BA}"/>
    <hyperlink ref="C60" r:id="rId42" xr:uid="{76F824B8-285A-E441-9932-B5252E3A258D}"/>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9DB79BF-C1CD-A540-8590-4370007CDC4B}">
          <x14:formula1>
            <xm:f>'/Users/sfischer/Library/Containers/com.microsoft.Excel/Data/Documents/Users/sfischer/Desktop/C:/Users/agittens/Desktop/Projects/ASPE Workforce /Environmental Scan/Gray Lit Coding/[Gray Lit and Academic Lit Recode_06.26.2019 AG.xlsx]Drop-down Options'!#REF!</xm:f>
          </x14:formula1>
          <xm:sqref>AW74:AY92 BE74:BG92 BI74:BK92 BA74:BC92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54"/>
  <sheetViews>
    <sheetView workbookViewId="0">
      <selection activeCell="E13" sqref="E13"/>
    </sheetView>
  </sheetViews>
  <sheetFormatPr baseColWidth="10" defaultColWidth="11.1640625" defaultRowHeight="16" x14ac:dyDescent="0.2"/>
  <cols>
    <col min="4" max="4" width="39.33203125" bestFit="1" customWidth="1"/>
  </cols>
  <sheetData>
    <row r="2" spans="2:18" x14ac:dyDescent="0.2">
      <c r="B2" s="2" t="s">
        <v>77</v>
      </c>
      <c r="C2" s="2" t="s">
        <v>78</v>
      </c>
      <c r="D2" s="3" t="s">
        <v>146</v>
      </c>
      <c r="E2" s="2" t="s">
        <v>79</v>
      </c>
      <c r="F2" s="2" t="s">
        <v>80</v>
      </c>
      <c r="G2" s="2" t="s">
        <v>70</v>
      </c>
      <c r="H2" s="2" t="s">
        <v>81</v>
      </c>
      <c r="I2" s="2" t="s">
        <v>52</v>
      </c>
      <c r="J2" s="2" t="s">
        <v>82</v>
      </c>
      <c r="K2" s="2" t="s">
        <v>83</v>
      </c>
      <c r="L2" s="2" t="s">
        <v>84</v>
      </c>
      <c r="M2" s="2" t="s">
        <v>85</v>
      </c>
      <c r="N2" s="2" t="s">
        <v>86</v>
      </c>
      <c r="P2" s="2" t="s">
        <v>196</v>
      </c>
      <c r="R2" s="2" t="s">
        <v>857</v>
      </c>
    </row>
    <row r="3" spans="2:18" x14ac:dyDescent="0.2">
      <c r="B3" t="s">
        <v>30</v>
      </c>
      <c r="C3" t="s">
        <v>74</v>
      </c>
      <c r="D3" s="1" t="s">
        <v>193</v>
      </c>
      <c r="E3" t="s">
        <v>87</v>
      </c>
      <c r="F3" t="s">
        <v>88</v>
      </c>
      <c r="G3" t="s">
        <v>89</v>
      </c>
      <c r="H3" t="s">
        <v>90</v>
      </c>
      <c r="I3" t="s">
        <v>28</v>
      </c>
      <c r="J3" t="s">
        <v>91</v>
      </c>
      <c r="K3" t="s">
        <v>92</v>
      </c>
      <c r="L3" t="s">
        <v>93</v>
      </c>
      <c r="M3" t="s">
        <v>94</v>
      </c>
      <c r="N3" t="s">
        <v>0</v>
      </c>
      <c r="P3" t="s">
        <v>197</v>
      </c>
      <c r="R3" t="s">
        <v>858</v>
      </c>
    </row>
    <row r="4" spans="2:18" x14ac:dyDescent="0.2">
      <c r="B4" t="s">
        <v>36</v>
      </c>
      <c r="C4" t="s">
        <v>73</v>
      </c>
      <c r="D4" s="1" t="s">
        <v>194</v>
      </c>
      <c r="E4" t="s">
        <v>95</v>
      </c>
      <c r="F4" t="s">
        <v>96</v>
      </c>
      <c r="G4" t="s">
        <v>97</v>
      </c>
      <c r="H4" t="s">
        <v>98</v>
      </c>
      <c r="I4" t="s">
        <v>34</v>
      </c>
      <c r="J4" t="s">
        <v>99</v>
      </c>
      <c r="K4" t="s">
        <v>3</v>
      </c>
      <c r="L4" t="s">
        <v>100</v>
      </c>
      <c r="M4" t="s">
        <v>101</v>
      </c>
      <c r="N4" t="s">
        <v>1</v>
      </c>
      <c r="P4" t="s">
        <v>198</v>
      </c>
      <c r="R4" t="s">
        <v>200</v>
      </c>
    </row>
    <row r="5" spans="2:18" x14ac:dyDescent="0.2">
      <c r="B5" t="s">
        <v>29</v>
      </c>
      <c r="C5" t="s">
        <v>33</v>
      </c>
      <c r="D5" s="1" t="s">
        <v>147</v>
      </c>
      <c r="E5" t="s">
        <v>102</v>
      </c>
      <c r="F5" t="s">
        <v>103</v>
      </c>
      <c r="G5" t="s">
        <v>104</v>
      </c>
      <c r="H5" t="s">
        <v>105</v>
      </c>
      <c r="I5" t="s">
        <v>54</v>
      </c>
      <c r="J5" t="s">
        <v>106</v>
      </c>
      <c r="K5" t="s">
        <v>107</v>
      </c>
      <c r="L5" t="s">
        <v>108</v>
      </c>
      <c r="M5" t="s">
        <v>105</v>
      </c>
      <c r="N5" t="s">
        <v>109</v>
      </c>
      <c r="P5" t="s">
        <v>199</v>
      </c>
      <c r="R5" t="s">
        <v>859</v>
      </c>
    </row>
    <row r="6" spans="2:18" x14ac:dyDescent="0.2">
      <c r="B6" t="s">
        <v>38</v>
      </c>
      <c r="C6" t="s">
        <v>32</v>
      </c>
      <c r="D6" s="1" t="s">
        <v>195</v>
      </c>
      <c r="E6" t="s">
        <v>33</v>
      </c>
      <c r="F6" t="s">
        <v>110</v>
      </c>
      <c r="G6" t="s">
        <v>105</v>
      </c>
      <c r="H6" t="s">
        <v>104</v>
      </c>
      <c r="I6" t="s">
        <v>52</v>
      </c>
      <c r="J6" t="s">
        <v>111</v>
      </c>
      <c r="K6" t="s">
        <v>112</v>
      </c>
      <c r="L6" t="s">
        <v>113</v>
      </c>
      <c r="N6" t="s">
        <v>114</v>
      </c>
      <c r="P6" t="s">
        <v>200</v>
      </c>
      <c r="R6" t="s">
        <v>860</v>
      </c>
    </row>
    <row r="7" spans="2:18" x14ac:dyDescent="0.2">
      <c r="B7" t="s">
        <v>42</v>
      </c>
      <c r="D7" s="1" t="s">
        <v>148</v>
      </c>
      <c r="E7" t="s">
        <v>32</v>
      </c>
      <c r="F7" t="s">
        <v>115</v>
      </c>
      <c r="G7" t="s">
        <v>33</v>
      </c>
      <c r="J7" t="s">
        <v>116</v>
      </c>
      <c r="K7" t="s">
        <v>117</v>
      </c>
      <c r="L7" t="s">
        <v>41</v>
      </c>
      <c r="N7" t="s">
        <v>118</v>
      </c>
      <c r="P7" t="s">
        <v>201</v>
      </c>
      <c r="R7" t="s">
        <v>861</v>
      </c>
    </row>
    <row r="8" spans="2:18" x14ac:dyDescent="0.2">
      <c r="B8" t="s">
        <v>8</v>
      </c>
      <c r="D8" s="1" t="s">
        <v>149</v>
      </c>
      <c r="F8" t="s">
        <v>33</v>
      </c>
      <c r="G8" t="s">
        <v>32</v>
      </c>
      <c r="J8" t="s">
        <v>41</v>
      </c>
      <c r="K8" t="s">
        <v>119</v>
      </c>
      <c r="N8" t="s">
        <v>120</v>
      </c>
      <c r="P8" t="s">
        <v>133</v>
      </c>
    </row>
    <row r="9" spans="2:18" x14ac:dyDescent="0.2">
      <c r="B9" t="s">
        <v>48</v>
      </c>
      <c r="D9" s="1" t="s">
        <v>159</v>
      </c>
      <c r="F9" t="s">
        <v>32</v>
      </c>
    </row>
    <row r="10" spans="2:18" x14ac:dyDescent="0.2">
      <c r="B10" t="s">
        <v>55</v>
      </c>
      <c r="D10" s="1" t="s">
        <v>150</v>
      </c>
    </row>
    <row r="11" spans="2:18" x14ac:dyDescent="0.2">
      <c r="B11" t="s">
        <v>121</v>
      </c>
      <c r="D11" s="1" t="s">
        <v>151</v>
      </c>
    </row>
    <row r="12" spans="2:18" x14ac:dyDescent="0.2">
      <c r="B12" t="s">
        <v>35</v>
      </c>
      <c r="D12" s="1" t="s">
        <v>152</v>
      </c>
    </row>
    <row r="13" spans="2:18" x14ac:dyDescent="0.2">
      <c r="B13" t="s">
        <v>75</v>
      </c>
      <c r="D13" s="1" t="s">
        <v>153</v>
      </c>
    </row>
    <row r="14" spans="2:18" x14ac:dyDescent="0.2">
      <c r="B14" t="s">
        <v>122</v>
      </c>
      <c r="D14" s="1" t="s">
        <v>154</v>
      </c>
    </row>
    <row r="15" spans="2:18" x14ac:dyDescent="0.2">
      <c r="B15" t="s">
        <v>123</v>
      </c>
      <c r="D15" s="1" t="s">
        <v>172</v>
      </c>
    </row>
    <row r="16" spans="2:18" x14ac:dyDescent="0.2">
      <c r="B16" t="s">
        <v>123</v>
      </c>
      <c r="D16" s="1" t="s">
        <v>185</v>
      </c>
    </row>
    <row r="17" spans="2:4" x14ac:dyDescent="0.2">
      <c r="B17" t="s">
        <v>123</v>
      </c>
      <c r="D17" s="1" t="s">
        <v>186</v>
      </c>
    </row>
    <row r="18" spans="2:4" x14ac:dyDescent="0.2">
      <c r="B18" t="s">
        <v>123</v>
      </c>
      <c r="D18" s="1" t="s">
        <v>621</v>
      </c>
    </row>
    <row r="19" spans="2:4" x14ac:dyDescent="0.2">
      <c r="B19" t="s">
        <v>123</v>
      </c>
      <c r="D19" s="1" t="s">
        <v>622</v>
      </c>
    </row>
    <row r="20" spans="2:4" x14ac:dyDescent="0.2">
      <c r="B20" t="s">
        <v>33</v>
      </c>
      <c r="D20" s="1" t="s">
        <v>623</v>
      </c>
    </row>
    <row r="21" spans="2:4" x14ac:dyDescent="0.2">
      <c r="B21" t="s">
        <v>32</v>
      </c>
      <c r="D21" s="1" t="s">
        <v>155</v>
      </c>
    </row>
    <row r="22" spans="2:4" x14ac:dyDescent="0.2">
      <c r="B22" t="s">
        <v>41</v>
      </c>
      <c r="D22" s="1" t="s">
        <v>156</v>
      </c>
    </row>
    <row r="23" spans="2:4" x14ac:dyDescent="0.2">
      <c r="D23" s="1" t="s">
        <v>157</v>
      </c>
    </row>
    <row r="24" spans="2:4" x14ac:dyDescent="0.2">
      <c r="D24" s="1" t="s">
        <v>158</v>
      </c>
    </row>
    <row r="25" spans="2:4" x14ac:dyDescent="0.2">
      <c r="D25" s="1" t="s">
        <v>160</v>
      </c>
    </row>
    <row r="26" spans="2:4" x14ac:dyDescent="0.2">
      <c r="D26" s="1" t="s">
        <v>161</v>
      </c>
    </row>
    <row r="27" spans="2:4" x14ac:dyDescent="0.2">
      <c r="D27" s="1" t="s">
        <v>162</v>
      </c>
    </row>
    <row r="28" spans="2:4" x14ac:dyDescent="0.2">
      <c r="D28" s="1" t="s">
        <v>163</v>
      </c>
    </row>
    <row r="29" spans="2:4" x14ac:dyDescent="0.2">
      <c r="D29" s="1" t="s">
        <v>164</v>
      </c>
    </row>
    <row r="30" spans="2:4" x14ac:dyDescent="0.2">
      <c r="D30" s="1" t="s">
        <v>165</v>
      </c>
    </row>
    <row r="31" spans="2:4" x14ac:dyDescent="0.2">
      <c r="D31" s="1" t="s">
        <v>166</v>
      </c>
    </row>
    <row r="32" spans="2:4" x14ac:dyDescent="0.2">
      <c r="D32" s="1" t="s">
        <v>173</v>
      </c>
    </row>
    <row r="33" spans="4:4" x14ac:dyDescent="0.2">
      <c r="D33" s="1" t="s">
        <v>187</v>
      </c>
    </row>
    <row r="34" spans="4:4" x14ac:dyDescent="0.2">
      <c r="D34" s="1" t="s">
        <v>188</v>
      </c>
    </row>
    <row r="35" spans="4:4" x14ac:dyDescent="0.2">
      <c r="D35" s="1" t="s">
        <v>167</v>
      </c>
    </row>
    <row r="36" spans="4:4" x14ac:dyDescent="0.2">
      <c r="D36" s="1" t="s">
        <v>168</v>
      </c>
    </row>
    <row r="37" spans="4:4" x14ac:dyDescent="0.2">
      <c r="D37" s="1" t="s">
        <v>170</v>
      </c>
    </row>
    <row r="38" spans="4:4" x14ac:dyDescent="0.2">
      <c r="D38" s="1" t="s">
        <v>169</v>
      </c>
    </row>
    <row r="39" spans="4:4" x14ac:dyDescent="0.2">
      <c r="D39" s="1" t="s">
        <v>171</v>
      </c>
    </row>
    <row r="40" spans="4:4" x14ac:dyDescent="0.2">
      <c r="D40" s="1" t="s">
        <v>624</v>
      </c>
    </row>
    <row r="41" spans="4:4" x14ac:dyDescent="0.2">
      <c r="D41" s="1" t="s">
        <v>174</v>
      </c>
    </row>
    <row r="42" spans="4:4" x14ac:dyDescent="0.2">
      <c r="D42" s="1" t="s">
        <v>175</v>
      </c>
    </row>
    <row r="43" spans="4:4" x14ac:dyDescent="0.2">
      <c r="D43" s="1" t="s">
        <v>176</v>
      </c>
    </row>
    <row r="44" spans="4:4" x14ac:dyDescent="0.2">
      <c r="D44" s="1" t="s">
        <v>177</v>
      </c>
    </row>
    <row r="45" spans="4:4" x14ac:dyDescent="0.2">
      <c r="D45" s="1" t="s">
        <v>181</v>
      </c>
    </row>
    <row r="46" spans="4:4" x14ac:dyDescent="0.2">
      <c r="D46" s="1" t="s">
        <v>189</v>
      </c>
    </row>
    <row r="47" spans="4:4" x14ac:dyDescent="0.2">
      <c r="D47" s="1" t="s">
        <v>190</v>
      </c>
    </row>
    <row r="48" spans="4:4" x14ac:dyDescent="0.2">
      <c r="D48" s="1" t="s">
        <v>202</v>
      </c>
    </row>
    <row r="49" spans="4:4" x14ac:dyDescent="0.2">
      <c r="D49" s="1" t="s">
        <v>180</v>
      </c>
    </row>
    <row r="50" spans="4:4" x14ac:dyDescent="0.2">
      <c r="D50" s="1" t="s">
        <v>191</v>
      </c>
    </row>
    <row r="51" spans="4:4" x14ac:dyDescent="0.2">
      <c r="D51" s="1" t="s">
        <v>192</v>
      </c>
    </row>
    <row r="52" spans="4:4" x14ac:dyDescent="0.2">
      <c r="D52" s="1" t="s">
        <v>178</v>
      </c>
    </row>
    <row r="53" spans="4:4" x14ac:dyDescent="0.2">
      <c r="D53" s="1" t="s">
        <v>179</v>
      </c>
    </row>
    <row r="54" spans="4:4" x14ac:dyDescent="0.2">
      <c r="D54" s="1" t="s">
        <v>182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606307D1ABE54DBEBE977183156FAB" ma:contentTypeVersion="14" ma:contentTypeDescription="Create a new document." ma:contentTypeScope="" ma:versionID="3e3b44333aac2332ecc0c6d08afe1249">
  <xsd:schema xmlns:xsd="http://www.w3.org/2001/XMLSchema" xmlns:xs="http://www.w3.org/2001/XMLSchema" xmlns:p="http://schemas.microsoft.com/office/2006/metadata/properties" xmlns:ns2="2ac3dfc9-7739-47d5-a182-e7ecbfc8d1d2" xmlns:ns3="c361415a-99fb-449b-936c-8ae6022a2724" targetNamespace="http://schemas.microsoft.com/office/2006/metadata/properties" ma:root="true" ma:fieldsID="04e9f1cf462a8d2396f8e45c2d88bb1f" ns2:_="" ns3:_="">
    <xsd:import namespace="2ac3dfc9-7739-47d5-a182-e7ecbfc8d1d2"/>
    <xsd:import namespace="c361415a-99fb-449b-936c-8ae6022a272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3dfc9-7739-47d5-a182-e7ecbfc8d1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61415a-99fb-449b-936c-8ae6022a272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F78F50-B806-4889-9F70-D0B1E2BD72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c3dfc9-7739-47d5-a182-e7ecbfc8d1d2"/>
    <ds:schemaRef ds:uri="c361415a-99fb-449b-936c-8ae6022a27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1B71EF-B232-4EC4-8241-6FCBDFC7D209}">
  <ds:schemaRefs>
    <ds:schemaRef ds:uri="http://schemas.microsoft.com/office/2006/documentManagement/types"/>
    <ds:schemaRef ds:uri="http://purl.org/dc/elements/1.1/"/>
    <ds:schemaRef ds:uri="2ac3dfc9-7739-47d5-a182-e7ecbfc8d1d2"/>
    <ds:schemaRef ds:uri="http://schemas.openxmlformats.org/package/2006/metadata/core-properties"/>
    <ds:schemaRef ds:uri="http://www.w3.org/XML/1998/namespace"/>
    <ds:schemaRef ds:uri="http://purl.org/dc/dcmitype/"/>
    <ds:schemaRef ds:uri="c361415a-99fb-449b-936c-8ae6022a2724"/>
    <ds:schemaRef ds:uri="http://schemas.microsoft.com/office/2006/metadata/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27797902-6B52-454D-9021-7856F576F8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Program Inventory</vt:lpstr>
      <vt:lpstr>Academic Lit</vt:lpstr>
      <vt:lpstr>Gray Lit</vt:lpstr>
      <vt:lpstr>Drop-down Options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McBain, Ryan</dc:creator>
  <cp:keywords/>
  <dc:description/>
  <cp:lastModifiedBy>Fischer, Shira</cp:lastModifiedBy>
  <dcterms:created xsi:type="dcterms:W3CDTF">2019-01-28T20:38:36Z</dcterms:created>
  <dcterms:modified xsi:type="dcterms:W3CDTF">2019-12-02T18:12:17Z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0x010100C4606307D1ABE54DBEBE977183156FAB</vt:lpwstr>
  </property>
  <property fmtid="{D5CDD505-2E9C-101B-9397-08002B2CF9AE}" pid="3" name="_dlc_DocIdItemGuid">
    <vt:lpwstr>c34f4d8f-0831-483c-b751-4d2de8f2804b</vt:lpwstr>
  </property>
</Properties>
</file>